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№4" sheetId="1" r:id="rId1"/>
    <sheet name="№ 6" sheetId="2" r:id="rId2"/>
    <sheet name="№5" sheetId="3" r:id="rId3"/>
  </sheets>
  <definedNames/>
  <calcPr fullCalcOnLoad="1"/>
</workbook>
</file>

<file path=xl/sharedStrings.xml><?xml version="1.0" encoding="utf-8"?>
<sst xmlns="http://schemas.openxmlformats.org/spreadsheetml/2006/main" count="751" uniqueCount="329">
  <si>
    <t>классификации</t>
  </si>
  <si>
    <t>182 1 06 00000 00 0000 110</t>
  </si>
  <si>
    <t>Код бюджетной классификации</t>
  </si>
  <si>
    <t>Сумма</t>
  </si>
  <si>
    <t xml:space="preserve">Наименование кодов экономической </t>
  </si>
  <si>
    <t>Налог на доходы физических лиц</t>
  </si>
  <si>
    <t>Налоги на имущество</t>
  </si>
  <si>
    <t>Земельный налог</t>
  </si>
  <si>
    <t>0103</t>
  </si>
  <si>
    <t>0104</t>
  </si>
  <si>
    <t>Резервный фонд</t>
  </si>
  <si>
    <t>0801</t>
  </si>
  <si>
    <t xml:space="preserve">                                                        </t>
  </si>
  <si>
    <t>Вид</t>
  </si>
  <si>
    <t>Единый сельскохозяйственный налог</t>
  </si>
  <si>
    <t xml:space="preserve">                                                                                                                                                          Приложение № 4</t>
  </si>
  <si>
    <t>0503</t>
  </si>
  <si>
    <t>Наименование главных  распорядителей</t>
  </si>
  <si>
    <t>и наименование показателей бюд.классификации</t>
  </si>
  <si>
    <t>Раздел</t>
  </si>
  <si>
    <t>подраздел</t>
  </si>
  <si>
    <t xml:space="preserve">Целевая </t>
  </si>
  <si>
    <t>статья</t>
  </si>
  <si>
    <t>расходов</t>
  </si>
  <si>
    <t>0412</t>
  </si>
  <si>
    <t xml:space="preserve">182 1 01 02030 01 1000 110 </t>
  </si>
  <si>
    <t>182 1 05 03000 01 1000 110</t>
  </si>
  <si>
    <t>Другие вопросы в области национальной экономики</t>
  </si>
  <si>
    <t>0102</t>
  </si>
  <si>
    <t>0500</t>
  </si>
  <si>
    <t>0100</t>
  </si>
  <si>
    <t>ведомства</t>
  </si>
  <si>
    <t>182 1 06 06000 10 1000 110</t>
  </si>
  <si>
    <t>бюджетной системы Российской Федерации</t>
  </si>
  <si>
    <t>018 2 02  00000 00 0000 151</t>
  </si>
  <si>
    <t xml:space="preserve">ВСЕГО </t>
  </si>
  <si>
    <t>018</t>
  </si>
  <si>
    <t xml:space="preserve"> ДОХОДЫ </t>
  </si>
  <si>
    <t>Безвозмездные поступления от других бюджетов</t>
  </si>
  <si>
    <t>182 1 01 02020 01 1000 110</t>
  </si>
  <si>
    <t>1102</t>
  </si>
  <si>
    <t>0113</t>
  </si>
  <si>
    <t>0111</t>
  </si>
  <si>
    <t xml:space="preserve">Налог на доходы физ.лиц  с доходов, полученных от </t>
  </si>
  <si>
    <t>182 1 01 02020 01 2000 110</t>
  </si>
  <si>
    <t xml:space="preserve">осуществления  деятельности физическими лицами, </t>
  </si>
  <si>
    <t>182 1 01 02020 01 3000 110</t>
  </si>
  <si>
    <t xml:space="preserve">зарегистрированными в качестве И.П., нотариусов, </t>
  </si>
  <si>
    <t>занимающихся частной практикой , адвокатов и др.лиц.</t>
  </si>
  <si>
    <t>Налог на доходы физических лиц,  с доходов, получен-</t>
  </si>
  <si>
    <t xml:space="preserve">182 1 01 02030 01 2000 110 </t>
  </si>
  <si>
    <t xml:space="preserve">ных физическими лицами в соответствии со статьей </t>
  </si>
  <si>
    <t xml:space="preserve">182 1 01 02030 01 3000 110 </t>
  </si>
  <si>
    <t xml:space="preserve">228 НК Рф </t>
  </si>
  <si>
    <t>Доходы от использования имущества.</t>
  </si>
  <si>
    <t>0409</t>
  </si>
  <si>
    <t>2015 год</t>
  </si>
  <si>
    <t>2015</t>
  </si>
  <si>
    <t>ВСЕГО ДОХОДЫ</t>
  </si>
  <si>
    <t>2016</t>
  </si>
  <si>
    <t>240</t>
  </si>
  <si>
    <t>8118021</t>
  </si>
  <si>
    <t>120</t>
  </si>
  <si>
    <t>8510000</t>
  </si>
  <si>
    <t>8518023</t>
  </si>
  <si>
    <t>ЖИЛИЩНО-КОММУНАЛЬНОЕ ХОЗЯЙСТВО</t>
  </si>
  <si>
    <t>0800000</t>
  </si>
  <si>
    <t>0818063</t>
  </si>
  <si>
    <t>610</t>
  </si>
  <si>
    <t>0830000</t>
  </si>
  <si>
    <t>0838064</t>
  </si>
  <si>
    <t>1100</t>
  </si>
  <si>
    <t xml:space="preserve">Массовый спорт </t>
  </si>
  <si>
    <t>0900000</t>
  </si>
  <si>
    <t xml:space="preserve">  Подпрограмма   " Спортивная жизнь поселка Березовка" в рамках муниципальной программы Содействие развитию физической культуры, спорта, молодежной политики" поселка Березовка на 2014-2016 годы </t>
  </si>
  <si>
    <t xml:space="preserve">Функционирование законодательного органа поселка Березовка </t>
  </si>
  <si>
    <t>8110000</t>
  </si>
  <si>
    <t xml:space="preserve">Функционирование  администрации поселка Березовка </t>
  </si>
  <si>
    <t xml:space="preserve">Другие государственные расходы </t>
  </si>
  <si>
    <t>0700000</t>
  </si>
  <si>
    <t>0710000</t>
  </si>
  <si>
    <t>0720000</t>
  </si>
  <si>
    <t xml:space="preserve">Код </t>
  </si>
  <si>
    <t xml:space="preserve">Раздел </t>
  </si>
  <si>
    <t xml:space="preserve">№ </t>
  </si>
  <si>
    <t>строки</t>
  </si>
  <si>
    <t>Распределение бюджетных ассигнований по разделам и подразделам бюджетной классификации расходов</t>
  </si>
  <si>
    <t xml:space="preserve">   Наименование показателя бюджетной классификации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</si>
  <si>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</si>
  <si>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</si>
  <si>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</si>
  <si>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</si>
  <si>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</si>
  <si>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</si>
  <si>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</si>
  <si>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</si>
  <si>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</si>
  <si>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</si>
  <si>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</si>
  <si>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</si>
  <si>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</si>
  <si>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</si>
  <si>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</si>
  <si>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</si>
  <si>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</si>
  <si>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>600</t>
  </si>
  <si>
    <t>8600000</t>
  </si>
  <si>
    <t>0810000</t>
  </si>
  <si>
    <t>0910000</t>
  </si>
  <si>
    <t>0918062</t>
  </si>
  <si>
    <t>0505</t>
  </si>
  <si>
    <t xml:space="preserve">Безопасность дорожного движения </t>
  </si>
  <si>
    <t>0720001</t>
  </si>
  <si>
    <t>870</t>
  </si>
  <si>
    <t>1006</t>
  </si>
  <si>
    <t>8518025</t>
  </si>
  <si>
    <t>Дорожное хозяйство (дорожные фонды)</t>
  </si>
  <si>
    <t>Благоустройство</t>
  </si>
  <si>
    <t>0400</t>
  </si>
  <si>
    <t>0800</t>
  </si>
  <si>
    <t>1</t>
  </si>
  <si>
    <t>ОБЩЕГОСУДАРСТВЕННЫЕ РАСХОДЫ</t>
  </si>
  <si>
    <t>НАЦИОНАЛЬНАЯ ЭКОНОМИКА</t>
  </si>
  <si>
    <t>КУЛЬТУРА, КИНЕМАТОГРАФИЯ</t>
  </si>
  <si>
    <t>СОЦИАЛЬНАЯ ПОЛИТИКА</t>
  </si>
  <si>
    <t>ФИЗИЧЕСКАЯ КУЛЬТУРА И СПОРТ</t>
  </si>
  <si>
    <t>Культура</t>
  </si>
  <si>
    <t>Другие вопросы в области социальной политики</t>
  </si>
  <si>
    <t>ВСЕГО:</t>
  </si>
  <si>
    <t>8500000</t>
  </si>
  <si>
    <t>9110000</t>
  </si>
  <si>
    <t>Резервные средства</t>
  </si>
  <si>
    <t>Субвенция бюджету муниципального образования  на выполнение государственных полномочий по созданию и обеспечению деятельности административных комиссий</t>
  </si>
  <si>
    <t>Муниципальный жилой фонд</t>
  </si>
  <si>
    <t>Прочее муниципальное имущество</t>
  </si>
  <si>
    <t>Непрограммые расходы Администрации поселка Березовка</t>
  </si>
  <si>
    <t xml:space="preserve">Высшее должностное лицо в рамках непрограммых расходов </t>
  </si>
  <si>
    <t xml:space="preserve">Председатель  Совета депутатов </t>
  </si>
  <si>
    <t>8118024</t>
  </si>
  <si>
    <t xml:space="preserve">Непрограммные расходы администрации    </t>
  </si>
  <si>
    <t xml:space="preserve">Руководство и управление  в сфере установленных решений органов государственной (муниципальной) власти </t>
  </si>
  <si>
    <t xml:space="preserve">Резервный фонд  </t>
  </si>
  <si>
    <t>8518011</t>
  </si>
  <si>
    <t>Функционирование администрации поселка Березовка</t>
  </si>
  <si>
    <t xml:space="preserve">Непрограммные расходы администрации поселка Березовка  </t>
  </si>
  <si>
    <t>0728003</t>
  </si>
  <si>
    <t>0718001</t>
  </si>
  <si>
    <t>0718003</t>
  </si>
  <si>
    <t>0718004</t>
  </si>
  <si>
    <t>0718005</t>
  </si>
  <si>
    <t>0798001</t>
  </si>
  <si>
    <t>Мероприятия по жилищно-коммунальному хозяйству   в рамках   муниципальной программы Повышение качества жизни и прочие мероприятия на территории поселка Березовка"</t>
  </si>
  <si>
    <t>0798000</t>
  </si>
  <si>
    <t>0798003</t>
  </si>
  <si>
    <t>0798004</t>
  </si>
  <si>
    <t>0798005</t>
  </si>
  <si>
    <t>0890000</t>
  </si>
  <si>
    <t>0898001</t>
  </si>
  <si>
    <t>0998002</t>
  </si>
  <si>
    <t>9118514</t>
  </si>
  <si>
    <t>244</t>
  </si>
  <si>
    <t>121</t>
  </si>
  <si>
    <t>8618062</t>
  </si>
  <si>
    <t>111</t>
  </si>
  <si>
    <t xml:space="preserve">Высшее должностное лицо </t>
  </si>
  <si>
    <t>Высшее должностное лицо</t>
  </si>
  <si>
    <t xml:space="preserve">Обеспечение деятельности (оказание услуг) подведомственных учреждений  </t>
  </si>
  <si>
    <t>0728001</t>
  </si>
  <si>
    <t>п/п Дороги поселка Березовка</t>
  </si>
  <si>
    <t xml:space="preserve">п/п Дороги поселка Березовка </t>
  </si>
  <si>
    <t>Ремонт и содержание дорог</t>
  </si>
  <si>
    <t>Расходы  на софинансирование</t>
  </si>
  <si>
    <t>Мероприятия по землеустройству, землепользов-ю , проектированию в рамках непрограммых расходов</t>
  </si>
  <si>
    <t>Мероприятияпо землеустройству, землепользованию, проектированию</t>
  </si>
  <si>
    <t xml:space="preserve">Расходы на освещение </t>
  </si>
  <si>
    <t>Подпрограмма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</si>
  <si>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 xml:space="preserve">Расходы на озеленение </t>
  </si>
  <si>
    <t>Расходы на содержание мест захоронений</t>
  </si>
  <si>
    <t xml:space="preserve">МКУ ЦБМО п. Березовка </t>
  </si>
  <si>
    <t>0309</t>
  </si>
  <si>
    <t>0798018</t>
  </si>
  <si>
    <t xml:space="preserve">Мероприятия в области  охраны водных объектов </t>
  </si>
  <si>
    <t xml:space="preserve">Противопаводковые мероприятия </t>
  </si>
  <si>
    <t xml:space="preserve">Мероприятия по пожарной безопасности   </t>
  </si>
  <si>
    <t xml:space="preserve">Обеспечение первичных мер пожарной безопасности </t>
  </si>
  <si>
    <t>0310</t>
  </si>
  <si>
    <t xml:space="preserve">Расходы на прочее благоустройство </t>
  </si>
  <si>
    <t>Мероприятия  в области ЖКХ</t>
  </si>
  <si>
    <t xml:space="preserve">Содержание  муниципальных сетей </t>
  </si>
  <si>
    <t>Обеспечение деятельности(оказание услуг) подведомственных учреждений (библиотека)</t>
  </si>
  <si>
    <t>Обеспечение деятельности(оказание услуг) подведомственных учреждений (ДК)</t>
  </si>
  <si>
    <t>Мероприятия в области культуры</t>
  </si>
  <si>
    <t>Обеспечение деятельности (оказание услуг) подведомственных учреждений   СЦ " Резерв"</t>
  </si>
  <si>
    <t xml:space="preserve"> Спортивные мероприятия  </t>
  </si>
  <si>
    <t xml:space="preserve">Мероприятия по реализации комплекса мероприятияй , обеспечивающих организацию трудового отряда </t>
  </si>
  <si>
    <t>0858001</t>
  </si>
  <si>
    <t xml:space="preserve">Председатель Совета депутатов </t>
  </si>
  <si>
    <t>Мероприятия в области охраны водных объектов</t>
  </si>
  <si>
    <t xml:space="preserve">Мероприятия по пожарной безопасности </t>
  </si>
  <si>
    <t>Мероприятия по землеустройству, землепользованию, проектированию</t>
  </si>
  <si>
    <t xml:space="preserve">Прочее муниципальное имущество </t>
  </si>
  <si>
    <t>Обеспечение деятельности ( оказание услуг) подведомственных учреждений  СЦ " Резерв"</t>
  </si>
  <si>
    <t xml:space="preserve">Руководство и управление в сфере установленных функций органов государственной  (муниципальной) власти  </t>
  </si>
  <si>
    <t xml:space="preserve">Мероприятия по реализации комплекса мероприятий , обеспечивающих организацию трудового отряда </t>
  </si>
  <si>
    <t>Обеспечение деятельности ( оказание услуг) подведомственных учреждений  (библиотека, ДК, мероприятия )</t>
  </si>
  <si>
    <t xml:space="preserve">Спортивные мероприятия  </t>
  </si>
  <si>
    <t>0727508</t>
  </si>
  <si>
    <t>дорожный фонд ( к.б.)</t>
  </si>
  <si>
    <t>16</t>
  </si>
  <si>
    <t>17</t>
  </si>
  <si>
    <t>21</t>
  </si>
  <si>
    <t>22</t>
  </si>
  <si>
    <t>23</t>
  </si>
  <si>
    <t>000 1 03 00000 00 0000 000</t>
  </si>
  <si>
    <t>Налоги на товары ( работы, услуги) реализуемые на территории Российской Федерации</t>
  </si>
  <si>
    <t>182 1 03 02 000 01 0000 110</t>
  </si>
  <si>
    <t xml:space="preserve">Акцизы по подакцизным товарам (продукции), производимым на территории Российской Федерации </t>
  </si>
  <si>
    <t>Доходы от уплаты акцизов на дизельное топливо, зачисляемые в консолидированные бюджеты  субъектов Российской Федерации</t>
  </si>
  <si>
    <t>182 1 03 02230 01 0000 110</t>
  </si>
  <si>
    <t>Доходы от уплаты акцизов на моторные масла  для дизельных и (или) карбюраторных  (инжекторных) двигателей, зачисляемые в консолидированные бюджеты  субъектов Российской Федерации</t>
  </si>
  <si>
    <t xml:space="preserve">182 1 03  02240 01 0000 110   </t>
  </si>
  <si>
    <t xml:space="preserve">182 1 03  02250 01 0000 110   </t>
  </si>
  <si>
    <t>Доходы от уплаты акцизов на автомобильный бензин , производимый на территории  Российской Федерации, зачисляемые в консолидированные бюджеты  субъектов Российской Федерации</t>
  </si>
  <si>
    <t xml:space="preserve">182 1 03  02260 01 0000 110   </t>
  </si>
  <si>
    <t>Доходы от уплаты акцизов на прямогонный бензин , производимый на территории  Российской Федерации, зачисляемые в консолидированные бюджеты  субъектов Российской Федерации</t>
  </si>
  <si>
    <t xml:space="preserve">расходы дорожного фонда </t>
  </si>
  <si>
    <t xml:space="preserve">Расходы по региональной выплате  и выплаты, обеспечивающие уровень зар.платы не ниже минимальной заработной платы  </t>
  </si>
  <si>
    <t>0811021</t>
  </si>
  <si>
    <t>611</t>
  </si>
  <si>
    <t>0728002</t>
  </si>
  <si>
    <t xml:space="preserve">дорожный фонд </t>
  </si>
  <si>
    <t>Расходы по передаче полномочий по муниципальному земельному контролю</t>
  </si>
  <si>
    <t>8518028</t>
  </si>
  <si>
    <t>Передача полномочий  по муниципальному земельному контролю</t>
  </si>
  <si>
    <t>24</t>
  </si>
  <si>
    <t xml:space="preserve">Социальное обеспечение населения </t>
  </si>
  <si>
    <t>1003</t>
  </si>
  <si>
    <t>8518106</t>
  </si>
  <si>
    <t xml:space="preserve">Расходы по передаче полномочий по определению размера доходов и стоимости имущества в целях признания граждан малоимущими </t>
  </si>
  <si>
    <t xml:space="preserve">Передача полномочий  по расчету малоимущих </t>
  </si>
  <si>
    <t>25</t>
  </si>
  <si>
    <t>26</t>
  </si>
  <si>
    <t>27</t>
  </si>
  <si>
    <t>28</t>
  </si>
  <si>
    <t>29</t>
  </si>
  <si>
    <r>
      <t xml:space="preserve">        "</t>
    </r>
    <r>
      <rPr>
        <i/>
        <sz val="10"/>
        <rFont val="Times New Roman"/>
        <family val="1"/>
      </rPr>
      <t xml:space="preserve">О    Бюджете поселка Березовка на 2015 год и плановый период  2016-2017 годы" </t>
    </r>
  </si>
  <si>
    <t xml:space="preserve">   Бюджета  поселка Березовка Березовского района  Красноярского края на 2015 год и плановый период 2016-2017 годы</t>
  </si>
  <si>
    <t>2017</t>
  </si>
  <si>
    <t xml:space="preserve">    Ведомственная структура расходов   бюджета  поселка  Березовка Березовского района Красноярского края  на 2015 год</t>
  </si>
  <si>
    <t xml:space="preserve">" О   Бюджете  поселка Березовка на 2015 год и плановый 2016-2017 годы" </t>
  </si>
  <si>
    <t>бюджетов Р.Ф.  на 2015 год и плановый  период 2016-2017 годов</t>
  </si>
  <si>
    <t xml:space="preserve">Условно-утвержденные расходы </t>
  </si>
  <si>
    <t xml:space="preserve">Муниципальная программа  " Повышение качества жизни и прочие мероприятия на территории поселка Березовка  на 2015-2017 годы </t>
  </si>
  <si>
    <t>Муниципальная программа " Содействие развитию физической культуры, спорта, молодежной политики поселка Березовка" на 2015-2017 годы</t>
  </si>
  <si>
    <t xml:space="preserve">Подпрограмма " Дороги поселка Березовка " в рамках муниципальной программы " Повышение  качества жизни и прочие мероприятия  на территории поселка Березовка на 2015-2017 годы </t>
  </si>
  <si>
    <t xml:space="preserve">Подпрограмма " Благоустройство поселка Березовка" в рамках муниципальной программы " Повышение  качества жизни и прочие мероприятия  на территории поселка Березовка на 2015-2017 годы </t>
  </si>
  <si>
    <t>Муниципальная программа " Культура поселка Березовка " на 2015-2017</t>
  </si>
  <si>
    <t xml:space="preserve">Подпрограмма " Сохранение культурного наследия" в рамках муниципальной программы  " Культура поселка Березовка " на 2015-2017 годы </t>
  </si>
  <si>
    <t xml:space="preserve">Подпрограмма " Поддержка любительского народного творчества и организация досуга населения" в рамках муниципальной программы     " Культура поселка Березовка " на 2015-2017 годы </t>
  </si>
  <si>
    <t>Мероприятия в рамках муниципальной программы " Культура поселка Березовка " на 2015-2017 годы</t>
  </si>
  <si>
    <t>МЕРОПРИЯТИЯ  в рамках муниципальной программы " Содействие развитию физической культуры, спорта, молодежной политики поселка Березовка" на 2015-2017 годы</t>
  </si>
  <si>
    <t xml:space="preserve">Обеспечение деятельности ( оказание услуг) подведомственных учреждений  (МКУ ЦБМО), расходы по административной </t>
  </si>
  <si>
    <t xml:space="preserve">Передача полномочий  контрольному органу </t>
  </si>
  <si>
    <t>182 1 01 02000 01 0000 110</t>
  </si>
  <si>
    <t>115 1 11 05013 13 1000 120</t>
  </si>
  <si>
    <t xml:space="preserve">018 1 11 09045 13 1000 120 </t>
  </si>
  <si>
    <t>115 1 14 06013  13 1000 430</t>
  </si>
  <si>
    <t xml:space="preserve">018 1 11 07015 13 1000 120 </t>
  </si>
  <si>
    <t>115 114 00000 13 0000 000</t>
  </si>
  <si>
    <t>018 2 02 04999 13 0000 151</t>
  </si>
  <si>
    <t xml:space="preserve">Прочие межбюджетные трансферты, передаваемые бюджетам городских поселений </t>
  </si>
  <si>
    <t>018 2 02  03024 13 0000 151</t>
  </si>
  <si>
    <t>018 1 16 18050 13 0000 140</t>
  </si>
  <si>
    <t>Прочие неналоговые доходы бюджетов городских поселений</t>
  </si>
  <si>
    <t xml:space="preserve">018 117 05050 13 0000 180  </t>
  </si>
  <si>
    <t xml:space="preserve">018 2 19 05000 13 0000 151  </t>
  </si>
  <si>
    <t xml:space="preserve"> от 22.12.2014 г № 45 - 1 " О Бюджете поселка Березовка на 2015 год  и плановый период 2016-2017 годы"</t>
  </si>
  <si>
    <t xml:space="preserve">Проведение выборов </t>
  </si>
  <si>
    <t>0107</t>
  </si>
  <si>
    <t>8518103</t>
  </si>
  <si>
    <t>Передача полномочий по внешнему муниципальному контролю</t>
  </si>
  <si>
    <t xml:space="preserve">Передача полномочий  контрольно-счетному органу м.о.Березовский район </t>
  </si>
  <si>
    <t xml:space="preserve">Налог  на имущество физических лиц, взимаемый по ставкам, применяемым к объектам налогообложения, расположенным  в границах городских поселений </t>
  </si>
  <si>
    <t xml:space="preserve">Земельный налог, с организаций , обладающих земельным участком, расположенным в границах городских поселений </t>
  </si>
  <si>
    <t xml:space="preserve">Земельный налог с физических лиц, обладающих земельным участком , расположенным в границах городских поселений </t>
  </si>
  <si>
    <t xml:space="preserve">Доходы 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 , а так же средства от продажи права на заключение договоров аренды указанных земельных участков </t>
  </si>
  <si>
    <t xml:space="preserve">018 1 11 05075  13 1000 120 </t>
  </si>
  <si>
    <t xml:space="preserve">Доходы от сдачи в аренду имущества, составляющего казну городских поселений ( за исключением земельных участков) </t>
  </si>
  <si>
    <t>Прочие поступления от использования  имущества,находящегося в собственности городских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</si>
  <si>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 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</si>
  <si>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продажи земельных участков,государственная   собственность на которые не разграничена и которые расположены в границах городских поселений</t>
  </si>
  <si>
    <t>018 2 02  01001 13 0000 151</t>
  </si>
  <si>
    <t>Дотация  бюджетам городских поселений на выравнивание   бюджетной обеспеченности  городских поселений</t>
  </si>
  <si>
    <t xml:space="preserve">Субвенция  местным бюджетам на выполнение государственных полномочий  по работе административной комиссии </t>
  </si>
  <si>
    <t>Денежные взыскания (штрафы) за нарушение бюджетного законодательства ( в части бюджетов городских поселений)</t>
  </si>
  <si>
    <t xml:space="preserve">018 2 18 05010 13 1000 151 </t>
  </si>
  <si>
    <t>Доходы бюджетов городских  поселений от возврата остатков субсидий, субвенций  и иных м.т. имеющих целевое назначение , прошлых лет из бюджетов муниципальных районов</t>
  </si>
  <si>
    <t>Возврат остатков субсидий, субвенций  и иных м.т.имеющих целевое назначение прошлых лет, из бюджетов  городских поселений</t>
  </si>
  <si>
    <t xml:space="preserve">Налог на доходы физических лиц,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 со статьями 227,228 Налогового кодекса РФ </t>
  </si>
  <si>
    <t xml:space="preserve">182 1 01 02010 01 1000 110              182 1 01 02010 01 2000 110              182 1 01 02010 01 2000 110    </t>
  </si>
  <si>
    <t xml:space="preserve">182 1 06 06033 13 1000 110      182 1 06 06033 13 2000 110      182 1 06 06033 13 3000 110      </t>
  </si>
  <si>
    <t xml:space="preserve">182 1 06 06043 13 1000 110      182 1 06 06043 13 2000 110      182 1 06 06043 13 3000 110      </t>
  </si>
  <si>
    <t xml:space="preserve">182 1 06 01030 13  1000 110                   182 1 06 01030  13  2000 110 </t>
  </si>
  <si>
    <t>Доходы от продажи матер-ных и нематериальных активов</t>
  </si>
  <si>
    <t>Собственные доходы  (налоговые и неналоговые доходы)</t>
  </si>
  <si>
    <t>880</t>
  </si>
  <si>
    <t xml:space="preserve">Г.П.Модернизация и ремонт дорог </t>
  </si>
  <si>
    <t>0727594</t>
  </si>
  <si>
    <t>0728594</t>
  </si>
  <si>
    <t>Дороги Красноярья  Содержание дорог к.б.</t>
  </si>
  <si>
    <t>0728508</t>
  </si>
  <si>
    <t xml:space="preserve">в    Решение Березовского поселкового Совета  от 22.12. 2014г.   № 45-1   </t>
  </si>
  <si>
    <t>0831021</t>
  </si>
  <si>
    <t xml:space="preserve">Прочие межбюджетные трансферты, ( региональные выплаты, выплаты молодым специалистам ) </t>
  </si>
  <si>
    <t>Расходы по персональным выплатам , устанавливаемым в целях повышения оплаты труда молодым специалистам</t>
  </si>
  <si>
    <t>0831031</t>
  </si>
  <si>
    <t>018 2 02  02999 13 0000 151</t>
  </si>
  <si>
    <t>Прочие субсидии бюджетам городских поселений</t>
  </si>
  <si>
    <t>0804</t>
  </si>
  <si>
    <t>0817481</t>
  </si>
  <si>
    <t>0818481</t>
  </si>
  <si>
    <t>Реализация социокультурного проекта МБУК ЦБС  п.Березовка к.б.</t>
  </si>
  <si>
    <t>софин. Реализация социокультурного проекта МБУК ЦБС  п.Березовка м.б.</t>
  </si>
  <si>
    <t>(рублей)</t>
  </si>
  <si>
    <t>Обеспечение проведение выборов и референдумов</t>
  </si>
  <si>
    <t xml:space="preserve">Обеспечение проведение выборов депутатов  </t>
  </si>
  <si>
    <t xml:space="preserve">                                    Приложение №  6    к  Решению  от          11.11.2015 г № 3 - 3 " О внесении изменений в Решение Березовского поселкового Совета депутатов</t>
  </si>
  <si>
    <t xml:space="preserve">Решение  от  11.11.2015 № 3-3     "О внесении изменений в Решение Березовского поселкового Совета депутатов от 22.12.2014г.№ 45-1 </t>
  </si>
  <si>
    <t xml:space="preserve">Приложение №    5   к Решению   от       11.11.2015г  № 3-3    " О внесении изменений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</si>
</sst>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"/>
    <numFmt numFmtId="182" formatCode="0000000"/>
    <numFmt numFmtId="183" formatCode="000"/>
    <numFmt numFmtId="184" formatCode="#,##0.0"/>
    <numFmt numFmtId="185" formatCode="[$-FC19]d\ mmmm\ yyyy\ &quot;г.&quot;"/>
    <numFmt numFmtId="186" formatCode="_-* #,##0.0_р_._-;\-* #,##0.0_р_._-;_-* &quot;-&quot;?_р_._-;_-@_-"/>
  </numFmts>
  <fonts count="52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Times New Roman"/>
      <family val="1"/>
    </font>
    <font>
      <b/>
      <i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  <font>
      <b/>
      <i/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71" fontId="4" fillId="0" borderId="0" xfId="60" applyFont="1" applyBorder="1" applyAlignment="1">
      <alignment horizontal="center"/>
    </xf>
    <xf numFmtId="171" fontId="4" fillId="0" borderId="0" xfId="60" applyFont="1" applyBorder="1" applyAlignment="1">
      <alignment/>
    </xf>
    <xf numFmtId="172" fontId="4" fillId="0" borderId="0" xfId="60" applyNumberFormat="1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172" fontId="3" fillId="0" borderId="0" xfId="60" applyNumberFormat="1" applyFont="1" applyBorder="1" applyAlignment="1">
      <alignment/>
    </xf>
    <xf numFmtId="49" fontId="4" fillId="0" borderId="0" xfId="6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/>
    </xf>
    <xf numFmtId="172" fontId="6" fillId="0" borderId="10" xfId="60" applyNumberFormat="1" applyFont="1" applyBorder="1" applyAlignment="1">
      <alignment/>
    </xf>
    <xf numFmtId="0" fontId="1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49" fontId="6" fillId="0" borderId="10" xfId="60" applyNumberFormat="1" applyFont="1" applyBorder="1" applyAlignment="1">
      <alignment/>
    </xf>
    <xf numFmtId="49" fontId="6" fillId="0" borderId="10" xfId="6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72" fontId="6" fillId="0" borderId="10" xfId="6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10" fillId="0" borderId="0" xfId="0" applyFont="1" applyAlignment="1">
      <alignment/>
    </xf>
    <xf numFmtId="0" fontId="6" fillId="0" borderId="11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0" xfId="60" applyNumberFormat="1" applyFont="1" applyBorder="1" applyAlignment="1">
      <alignment horizontal="right"/>
    </xf>
    <xf numFmtId="2" fontId="6" fillId="0" borderId="10" xfId="6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6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49" fontId="6" fillId="33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33" borderId="10" xfId="6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6" fillId="33" borderId="10" xfId="60" applyNumberFormat="1" applyFont="1" applyFill="1" applyBorder="1" applyAlignment="1">
      <alignment horizontal="center"/>
    </xf>
    <xf numFmtId="2" fontId="6" fillId="0" borderId="10" xfId="60" applyNumberFormat="1" applyFont="1" applyBorder="1" applyAlignment="1">
      <alignment vertical="center"/>
    </xf>
    <xf numFmtId="0" fontId="1" fillId="0" borderId="10" xfId="0" applyFont="1" applyBorder="1" applyAlignment="1">
      <alignment wrapText="1" shrinkToFit="1"/>
    </xf>
    <xf numFmtId="49" fontId="1" fillId="0" borderId="10" xfId="60" applyNumberFormat="1" applyFont="1" applyBorder="1" applyAlignment="1">
      <alignment horizontal="center"/>
    </xf>
    <xf numFmtId="49" fontId="1" fillId="33" borderId="12" xfId="60" applyNumberFormat="1" applyFont="1" applyFill="1" applyBorder="1" applyAlignment="1">
      <alignment horizontal="center"/>
    </xf>
    <xf numFmtId="49" fontId="1" fillId="33" borderId="10" xfId="6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49" fontId="1" fillId="0" borderId="11" xfId="60" applyNumberFormat="1" applyFont="1" applyBorder="1" applyAlignment="1">
      <alignment horizontal="center"/>
    </xf>
    <xf numFmtId="49" fontId="6" fillId="33" borderId="11" xfId="6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6" fillId="0" borderId="11" xfId="6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left" wrapText="1" shrinkToFit="1"/>
    </xf>
    <xf numFmtId="0" fontId="1" fillId="0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" fontId="6" fillId="0" borderId="10" xfId="60" applyNumberFormat="1" applyFont="1" applyBorder="1" applyAlignment="1">
      <alignment horizontal="center"/>
    </xf>
    <xf numFmtId="4" fontId="1" fillId="33" borderId="10" xfId="60" applyNumberFormat="1" applyFont="1" applyFill="1" applyBorder="1" applyAlignment="1">
      <alignment horizontal="center"/>
    </xf>
    <xf numFmtId="4" fontId="1" fillId="0" borderId="11" xfId="60" applyNumberFormat="1" applyFont="1" applyBorder="1" applyAlignment="1">
      <alignment horizontal="center"/>
    </xf>
    <xf numFmtId="4" fontId="1" fillId="0" borderId="10" xfId="6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4" fontId="6" fillId="0" borderId="10" xfId="60" applyNumberFormat="1" applyFont="1" applyFill="1" applyBorder="1" applyAlignment="1">
      <alignment horizontal="center"/>
    </xf>
    <xf numFmtId="4" fontId="1" fillId="0" borderId="10" xfId="60" applyNumberFormat="1" applyFont="1" applyFill="1" applyBorder="1" applyAlignment="1">
      <alignment horizontal="center"/>
    </xf>
    <xf numFmtId="4" fontId="6" fillId="33" borderId="11" xfId="60" applyNumberFormat="1" applyFont="1" applyFill="1" applyBorder="1" applyAlignment="1">
      <alignment horizontal="center"/>
    </xf>
    <xf numFmtId="4" fontId="6" fillId="0" borderId="11" xfId="6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6" fillId="33" borderId="12" xfId="6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33" borderId="11" xfId="0" applyFont="1" applyFill="1" applyBorder="1" applyAlignment="1">
      <alignment horizontal="left" vertical="top"/>
    </xf>
    <xf numFmtId="0" fontId="1" fillId="0" borderId="11" xfId="0" applyFont="1" applyBorder="1" applyAlignment="1">
      <alignment horizontal="left"/>
    </xf>
    <xf numFmtId="0" fontId="6" fillId="0" borderId="10" xfId="60" applyNumberFormat="1" applyFont="1" applyBorder="1" applyAlignment="1">
      <alignment horizontal="center"/>
    </xf>
    <xf numFmtId="2" fontId="2" fillId="0" borderId="0" xfId="57" applyNumberFormat="1" applyFont="1" applyAlignment="1">
      <alignment/>
    </xf>
    <xf numFmtId="2" fontId="1" fillId="0" borderId="0" xfId="57" applyNumberFormat="1" applyFont="1" applyAlignment="1">
      <alignment/>
    </xf>
    <xf numFmtId="2" fontId="6" fillId="0" borderId="0" xfId="57" applyNumberFormat="1" applyFont="1" applyAlignment="1">
      <alignment/>
    </xf>
    <xf numFmtId="2" fontId="1" fillId="0" borderId="0" xfId="57" applyNumberFormat="1" applyFont="1" applyAlignment="1">
      <alignment horizontal="right"/>
    </xf>
    <xf numFmtId="2" fontId="6" fillId="0" borderId="10" xfId="57" applyNumberFormat="1" applyFont="1" applyBorder="1" applyAlignment="1">
      <alignment horizontal="left"/>
    </xf>
    <xf numFmtId="2" fontId="6" fillId="0" borderId="10" xfId="57" applyNumberFormat="1" applyFont="1" applyBorder="1" applyAlignment="1">
      <alignment horizontal="center"/>
    </xf>
    <xf numFmtId="2" fontId="6" fillId="0" borderId="11" xfId="57" applyNumberFormat="1" applyFont="1" applyBorder="1" applyAlignment="1">
      <alignment horizontal="center" vertical="center"/>
    </xf>
    <xf numFmtId="2" fontId="6" fillId="0" borderId="13" xfId="57" applyNumberFormat="1" applyFont="1" applyBorder="1" applyAlignment="1">
      <alignment horizontal="center" vertical="center"/>
    </xf>
    <xf numFmtId="2" fontId="6" fillId="0" borderId="10" xfId="57" applyNumberFormat="1" applyFont="1" applyBorder="1" applyAlignment="1">
      <alignment horizontal="center" vertical="center"/>
    </xf>
    <xf numFmtId="2" fontId="6" fillId="34" borderId="10" xfId="57" applyNumberFormat="1" applyFont="1" applyFill="1" applyBorder="1" applyAlignment="1">
      <alignment horizontal="left"/>
    </xf>
    <xf numFmtId="2" fontId="6" fillId="34" borderId="11" xfId="57" applyNumberFormat="1" applyFont="1" applyFill="1" applyBorder="1" applyAlignment="1">
      <alignment horizontal="center" vertical="center"/>
    </xf>
    <xf numFmtId="2" fontId="6" fillId="34" borderId="13" xfId="57" applyNumberFormat="1" applyFont="1" applyFill="1" applyBorder="1" applyAlignment="1">
      <alignment horizontal="center" vertical="center"/>
    </xf>
    <xf numFmtId="2" fontId="6" fillId="34" borderId="10" xfId="57" applyNumberFormat="1" applyFont="1" applyFill="1" applyBorder="1" applyAlignment="1">
      <alignment horizontal="center" vertical="center"/>
    </xf>
    <xf numFmtId="2" fontId="1" fillId="0" borderId="10" xfId="57" applyNumberFormat="1" applyFont="1" applyBorder="1" applyAlignment="1">
      <alignment horizontal="left" wrapText="1" shrinkToFit="1"/>
    </xf>
    <xf numFmtId="2" fontId="1" fillId="0" borderId="11" xfId="57" applyNumberFormat="1" applyFont="1" applyBorder="1" applyAlignment="1">
      <alignment horizontal="center" vertical="center"/>
    </xf>
    <xf numFmtId="2" fontId="1" fillId="0" borderId="13" xfId="57" applyNumberFormat="1" applyFont="1" applyBorder="1" applyAlignment="1">
      <alignment horizontal="center" vertical="center"/>
    </xf>
    <xf numFmtId="2" fontId="1" fillId="0" borderId="10" xfId="57" applyNumberFormat="1" applyFont="1" applyBorder="1" applyAlignment="1">
      <alignment horizontal="center" vertical="center"/>
    </xf>
    <xf numFmtId="2" fontId="1" fillId="10" borderId="10" xfId="57" applyNumberFormat="1" applyFont="1" applyFill="1" applyBorder="1" applyAlignment="1">
      <alignment horizontal="left" wrapText="1" shrinkToFit="1"/>
    </xf>
    <xf numFmtId="2" fontId="1" fillId="10" borderId="11" xfId="57" applyNumberFormat="1" applyFont="1" applyFill="1" applyBorder="1" applyAlignment="1">
      <alignment horizontal="center" vertical="center"/>
    </xf>
    <xf numFmtId="2" fontId="1" fillId="10" borderId="13" xfId="57" applyNumberFormat="1" applyFont="1" applyFill="1" applyBorder="1" applyAlignment="1">
      <alignment horizontal="center" vertical="center"/>
    </xf>
    <xf numFmtId="2" fontId="1" fillId="10" borderId="10" xfId="57" applyNumberFormat="1" applyFont="1" applyFill="1" applyBorder="1" applyAlignment="1">
      <alignment horizontal="center" vertical="center"/>
    </xf>
    <xf numFmtId="2" fontId="1" fillId="33" borderId="10" xfId="57" applyNumberFormat="1" applyFont="1" applyFill="1" applyBorder="1" applyAlignment="1">
      <alignment horizontal="center" vertical="center"/>
    </xf>
    <xf numFmtId="2" fontId="1" fillId="0" borderId="14" xfId="57" applyNumberFormat="1" applyFont="1" applyFill="1" applyBorder="1" applyAlignment="1">
      <alignment horizontal="left" wrapText="1" shrinkToFit="1"/>
    </xf>
    <xf numFmtId="2" fontId="1" fillId="0" borderId="11" xfId="57" applyNumberFormat="1" applyFont="1" applyFill="1" applyBorder="1" applyAlignment="1">
      <alignment horizontal="center" vertical="center"/>
    </xf>
    <xf numFmtId="2" fontId="1" fillId="0" borderId="13" xfId="57" applyNumberFormat="1" applyFont="1" applyFill="1" applyBorder="1" applyAlignment="1">
      <alignment horizontal="center" vertical="center"/>
    </xf>
    <xf numFmtId="2" fontId="1" fillId="0" borderId="10" xfId="57" applyNumberFormat="1" applyFont="1" applyFill="1" applyBorder="1" applyAlignment="1">
      <alignment horizontal="center" vertical="center"/>
    </xf>
    <xf numFmtId="2" fontId="1" fillId="33" borderId="10" xfId="57" applyNumberFormat="1" applyFont="1" applyFill="1" applyBorder="1" applyAlignment="1">
      <alignment horizontal="left" wrapText="1" shrinkToFit="1"/>
    </xf>
    <xf numFmtId="2" fontId="1" fillId="33" borderId="11" xfId="57" applyNumberFormat="1" applyFont="1" applyFill="1" applyBorder="1" applyAlignment="1">
      <alignment horizontal="center" vertical="center"/>
    </xf>
    <xf numFmtId="2" fontId="1" fillId="33" borderId="11" xfId="57" applyNumberFormat="1" applyFont="1" applyFill="1" applyBorder="1" applyAlignment="1">
      <alignment horizontal="left" wrapText="1" shrinkToFit="1"/>
    </xf>
    <xf numFmtId="2" fontId="6" fillId="34" borderId="11" xfId="57" applyNumberFormat="1" applyFont="1" applyFill="1" applyBorder="1" applyAlignment="1">
      <alignment horizontal="left"/>
    </xf>
    <xf numFmtId="2" fontId="1" fillId="34" borderId="10" xfId="57" applyNumberFormat="1" applyFont="1" applyFill="1" applyBorder="1" applyAlignment="1">
      <alignment horizontal="center" vertical="center"/>
    </xf>
    <xf numFmtId="2" fontId="1" fillId="0" borderId="11" xfId="57" applyNumberFormat="1" applyFont="1" applyFill="1" applyBorder="1" applyAlignment="1">
      <alignment horizontal="left"/>
    </xf>
    <xf numFmtId="2" fontId="1" fillId="33" borderId="11" xfId="57" applyNumberFormat="1" applyFont="1" applyFill="1" applyBorder="1" applyAlignment="1">
      <alignment horizontal="left" wrapText="1"/>
    </xf>
    <xf numFmtId="2" fontId="1" fillId="0" borderId="10" xfId="57" applyNumberFormat="1" applyFont="1" applyFill="1" applyBorder="1" applyAlignment="1">
      <alignment vertical="top" wrapText="1"/>
    </xf>
    <xf numFmtId="2" fontId="1" fillId="33" borderId="10" xfId="57" applyNumberFormat="1" applyFont="1" applyFill="1" applyBorder="1" applyAlignment="1">
      <alignment horizontal="left" vertical="top"/>
    </xf>
    <xf numFmtId="2" fontId="6" fillId="0" borderId="10" xfId="57" applyNumberFormat="1" applyFont="1" applyFill="1" applyBorder="1" applyAlignment="1">
      <alignment horizontal="center" vertical="center"/>
    </xf>
    <xf numFmtId="2" fontId="1" fillId="0" borderId="10" xfId="57" applyNumberFormat="1" applyFont="1" applyFill="1" applyBorder="1" applyAlignment="1">
      <alignment horizontal="left" vertical="top" wrapText="1" shrinkToFit="1"/>
    </xf>
    <xf numFmtId="2" fontId="6" fillId="0" borderId="10" xfId="57" applyNumberFormat="1" applyFont="1" applyBorder="1" applyAlignment="1">
      <alignment horizontal="left" vertical="top" wrapText="1"/>
    </xf>
    <xf numFmtId="2" fontId="1" fillId="0" borderId="10" xfId="57" applyNumberFormat="1" applyFont="1" applyBorder="1" applyAlignment="1">
      <alignment horizontal="left" vertical="top" wrapText="1"/>
    </xf>
    <xf numFmtId="2" fontId="6" fillId="0" borderId="11" xfId="57" applyNumberFormat="1" applyFont="1" applyBorder="1" applyAlignment="1">
      <alignment horizontal="left" vertical="top" wrapText="1"/>
    </xf>
    <xf numFmtId="2" fontId="1" fillId="0" borderId="11" xfId="57" applyNumberFormat="1" applyFont="1" applyBorder="1" applyAlignment="1">
      <alignment horizontal="left" vertical="top" wrapText="1"/>
    </xf>
    <xf numFmtId="2" fontId="6" fillId="33" borderId="11" xfId="57" applyNumberFormat="1" applyFont="1" applyFill="1" applyBorder="1" applyAlignment="1">
      <alignment horizontal="left" wrapText="1" shrinkToFit="1"/>
    </xf>
    <xf numFmtId="2" fontId="6" fillId="34" borderId="10" xfId="57" applyNumberFormat="1" applyFont="1" applyFill="1" applyBorder="1" applyAlignment="1">
      <alignment horizontal="left" wrapText="1" shrinkToFit="1"/>
    </xf>
    <xf numFmtId="2" fontId="1" fillId="0" borderId="10" xfId="57" applyNumberFormat="1" applyFont="1" applyFill="1" applyBorder="1" applyAlignment="1">
      <alignment horizontal="left" wrapText="1"/>
    </xf>
    <xf numFmtId="2" fontId="1" fillId="0" borderId="10" xfId="57" applyNumberFormat="1" applyFont="1" applyFill="1" applyBorder="1" applyAlignment="1">
      <alignment horizontal="left" vertical="center" wrapText="1" shrinkToFit="1"/>
    </xf>
    <xf numFmtId="2" fontId="1" fillId="10" borderId="14" xfId="57" applyNumberFormat="1" applyFont="1" applyFill="1" applyBorder="1" applyAlignment="1">
      <alignment horizontal="left" shrinkToFit="1"/>
    </xf>
    <xf numFmtId="2" fontId="1" fillId="0" borderId="10" xfId="57" applyNumberFormat="1" applyFont="1" applyFill="1" applyBorder="1" applyAlignment="1">
      <alignment horizontal="left"/>
    </xf>
    <xf numFmtId="2" fontId="6" fillId="33" borderId="14" xfId="57" applyNumberFormat="1" applyFont="1" applyFill="1" applyBorder="1" applyAlignment="1">
      <alignment horizontal="left"/>
    </xf>
    <xf numFmtId="2" fontId="6" fillId="33" borderId="14" xfId="57" applyNumberFormat="1" applyFont="1" applyFill="1" applyBorder="1" applyAlignment="1">
      <alignment horizontal="left" wrapText="1"/>
    </xf>
    <xf numFmtId="2" fontId="6" fillId="34" borderId="10" xfId="57" applyNumberFormat="1" applyFont="1" applyFill="1" applyBorder="1" applyAlignment="1">
      <alignment horizontal="left" wrapText="1"/>
    </xf>
    <xf numFmtId="2" fontId="1" fillId="0" borderId="10" xfId="57" applyNumberFormat="1" applyFont="1" applyBorder="1" applyAlignment="1">
      <alignment horizontal="left" vertical="center" wrapText="1" shrinkToFit="1"/>
    </xf>
    <xf numFmtId="2" fontId="6" fillId="0" borderId="11" xfId="57" applyNumberFormat="1" applyFont="1" applyBorder="1" applyAlignment="1">
      <alignment horizontal="left"/>
    </xf>
    <xf numFmtId="2" fontId="1" fillId="0" borderId="11" xfId="57" applyNumberFormat="1" applyFont="1" applyBorder="1" applyAlignment="1">
      <alignment horizontal="left" wrapText="1" shrinkToFit="1"/>
    </xf>
    <xf numFmtId="2" fontId="6" fillId="33" borderId="11" xfId="57" applyNumberFormat="1" applyFont="1" applyFill="1" applyBorder="1" applyAlignment="1">
      <alignment horizontal="left"/>
    </xf>
    <xf numFmtId="2" fontId="6" fillId="33" borderId="11" xfId="57" applyNumberFormat="1" applyFont="1" applyFill="1" applyBorder="1" applyAlignment="1">
      <alignment horizontal="center" vertical="center"/>
    </xf>
    <xf numFmtId="2" fontId="6" fillId="33" borderId="10" xfId="57" applyNumberFormat="1" applyFont="1" applyFill="1" applyBorder="1" applyAlignment="1">
      <alignment horizontal="center" vertical="center"/>
    </xf>
    <xf numFmtId="2" fontId="1" fillId="33" borderId="10" xfId="57" applyNumberFormat="1" applyFont="1" applyFill="1" applyBorder="1" applyAlignment="1">
      <alignment horizontal="left" vertical="top" wrapText="1"/>
    </xf>
    <xf numFmtId="2" fontId="1" fillId="0" borderId="10" xfId="57" applyNumberFormat="1" applyFont="1" applyBorder="1" applyAlignment="1">
      <alignment horizontal="left" vertical="top" wrapText="1" shrinkToFit="1"/>
    </xf>
    <xf numFmtId="2" fontId="0" fillId="0" borderId="0" xfId="57" applyNumberFormat="1" applyFont="1" applyAlignment="1">
      <alignment/>
    </xf>
    <xf numFmtId="49" fontId="1" fillId="0" borderId="13" xfId="57" applyNumberFormat="1" applyFont="1" applyFill="1" applyBorder="1" applyAlignment="1">
      <alignment horizontal="center" vertical="center"/>
    </xf>
    <xf numFmtId="49" fontId="1" fillId="0" borderId="11" xfId="57" applyNumberFormat="1" applyFont="1" applyFill="1" applyBorder="1" applyAlignment="1">
      <alignment horizontal="center" vertical="center"/>
    </xf>
    <xf numFmtId="49" fontId="6" fillId="0" borderId="11" xfId="57" applyNumberFormat="1" applyFont="1" applyBorder="1" applyAlignment="1">
      <alignment horizontal="center" vertical="center"/>
    </xf>
    <xf numFmtId="49" fontId="6" fillId="34" borderId="11" xfId="57" applyNumberFormat="1" applyFont="1" applyFill="1" applyBorder="1" applyAlignment="1">
      <alignment horizontal="center" vertical="center"/>
    </xf>
    <xf numFmtId="49" fontId="1" fillId="0" borderId="11" xfId="57" applyNumberFormat="1" applyFont="1" applyBorder="1" applyAlignment="1">
      <alignment horizontal="center" vertical="center"/>
    </xf>
    <xf numFmtId="49" fontId="1" fillId="10" borderId="11" xfId="57" applyNumberFormat="1" applyFont="1" applyFill="1" applyBorder="1" applyAlignment="1">
      <alignment horizontal="center" vertical="center"/>
    </xf>
    <xf numFmtId="2" fontId="6" fillId="0" borderId="10" xfId="60" applyNumberFormat="1" applyFont="1" applyBorder="1" applyAlignment="1">
      <alignment horizontal="right" wrapText="1"/>
    </xf>
    <xf numFmtId="2" fontId="6" fillId="33" borderId="10" xfId="6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2" fontId="6" fillId="34" borderId="10" xfId="60" applyNumberFormat="1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72" fontId="6" fillId="33" borderId="10" xfId="60" applyNumberFormat="1" applyFont="1" applyFill="1" applyBorder="1" applyAlignment="1">
      <alignment/>
    </xf>
    <xf numFmtId="0" fontId="50" fillId="34" borderId="10" xfId="0" applyFont="1" applyFill="1" applyBorder="1" applyAlignment="1">
      <alignment/>
    </xf>
    <xf numFmtId="0" fontId="51" fillId="34" borderId="10" xfId="0" applyFont="1" applyFill="1" applyBorder="1" applyAlignment="1">
      <alignment horizontal="center"/>
    </xf>
    <xf numFmtId="2" fontId="50" fillId="34" borderId="10" xfId="60" applyNumberFormat="1" applyFont="1" applyFill="1" applyBorder="1" applyAlignment="1">
      <alignment/>
    </xf>
    <xf numFmtId="172" fontId="50" fillId="34" borderId="10" xfId="60" applyNumberFormat="1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2" fontId="6" fillId="34" borderId="10" xfId="60" applyNumberFormat="1" applyFont="1" applyFill="1" applyBorder="1" applyAlignment="1">
      <alignment vertical="center"/>
    </xf>
    <xf numFmtId="172" fontId="6" fillId="34" borderId="10" xfId="60" applyNumberFormat="1" applyFont="1" applyFill="1" applyBorder="1" applyAlignment="1">
      <alignment/>
    </xf>
    <xf numFmtId="49" fontId="1" fillId="33" borderId="10" xfId="57" applyNumberFormat="1" applyFont="1" applyFill="1" applyBorder="1" applyAlignment="1">
      <alignment horizontal="center" vertical="center"/>
    </xf>
    <xf numFmtId="2" fontId="6" fillId="10" borderId="14" xfId="57" applyNumberFormat="1" applyFont="1" applyFill="1" applyBorder="1" applyAlignment="1">
      <alignment horizontal="left" wrapText="1" shrinkToFit="1"/>
    </xf>
    <xf numFmtId="49" fontId="6" fillId="10" borderId="11" xfId="57" applyNumberFormat="1" applyFont="1" applyFill="1" applyBorder="1" applyAlignment="1">
      <alignment horizontal="center" vertical="center"/>
    </xf>
    <xf numFmtId="2" fontId="6" fillId="10" borderId="11" xfId="57" applyNumberFormat="1" applyFont="1" applyFill="1" applyBorder="1" applyAlignment="1">
      <alignment horizontal="center" vertical="center"/>
    </xf>
    <xf numFmtId="49" fontId="6" fillId="10" borderId="13" xfId="57" applyNumberFormat="1" applyFont="1" applyFill="1" applyBorder="1" applyAlignment="1">
      <alignment horizontal="center" vertical="center"/>
    </xf>
    <xf numFmtId="2" fontId="6" fillId="10" borderId="10" xfId="57" applyNumberFormat="1" applyFont="1" applyFill="1" applyBorder="1" applyAlignment="1">
      <alignment horizontal="left" vertical="top"/>
    </xf>
    <xf numFmtId="2" fontId="6" fillId="10" borderId="10" xfId="57" applyNumberFormat="1" applyFont="1" applyFill="1" applyBorder="1" applyAlignment="1">
      <alignment horizontal="center" vertical="center"/>
    </xf>
    <xf numFmtId="2" fontId="1" fillId="35" borderId="11" xfId="57" applyNumberFormat="1" applyFont="1" applyFill="1" applyBorder="1" applyAlignment="1">
      <alignment horizontal="center" vertical="center"/>
    </xf>
    <xf numFmtId="2" fontId="1" fillId="35" borderId="10" xfId="57" applyNumberFormat="1" applyFont="1" applyFill="1" applyBorder="1" applyAlignment="1">
      <alignment horizontal="center" vertical="center"/>
    </xf>
    <xf numFmtId="2" fontId="6" fillId="10" borderId="11" xfId="57" applyNumberFormat="1" applyFont="1" applyFill="1" applyBorder="1" applyAlignment="1">
      <alignment horizontal="left"/>
    </xf>
    <xf numFmtId="2" fontId="1" fillId="33" borderId="14" xfId="57" applyNumberFormat="1" applyFont="1" applyFill="1" applyBorder="1" applyAlignment="1">
      <alignment horizontal="left" shrinkToFit="1"/>
    </xf>
    <xf numFmtId="2" fontId="1" fillId="33" borderId="10" xfId="57" applyNumberFormat="1" applyFont="1" applyFill="1" applyBorder="1" applyAlignment="1">
      <alignment horizontal="left" vertical="top" wrapText="1" shrinkToFit="1"/>
    </xf>
    <xf numFmtId="2" fontId="6" fillId="10" borderId="10" xfId="57" applyNumberFormat="1" applyFont="1" applyFill="1" applyBorder="1" applyAlignment="1">
      <alignment horizontal="left" wrapText="1"/>
    </xf>
    <xf numFmtId="2" fontId="6" fillId="10" borderId="10" xfId="57" applyNumberFormat="1" applyFont="1" applyFill="1" applyBorder="1" applyAlignment="1">
      <alignment horizontal="center"/>
    </xf>
    <xf numFmtId="2" fontId="11" fillId="35" borderId="11" xfId="57" applyNumberFormat="1" applyFont="1" applyFill="1" applyBorder="1" applyAlignment="1">
      <alignment horizontal="left" wrapText="1" shrinkToFit="1"/>
    </xf>
    <xf numFmtId="2" fontId="12" fillId="10" borderId="11" xfId="57" applyNumberFormat="1" applyFont="1" applyFill="1" applyBorder="1" applyAlignment="1">
      <alignment horizontal="left"/>
    </xf>
    <xf numFmtId="2" fontId="6" fillId="10" borderId="10" xfId="57" applyNumberFormat="1" applyFont="1" applyFill="1" applyBorder="1" applyAlignment="1">
      <alignment horizontal="left"/>
    </xf>
    <xf numFmtId="2" fontId="2" fillId="33" borderId="10" xfId="57" applyNumberFormat="1" applyFont="1" applyFill="1" applyBorder="1" applyAlignment="1">
      <alignment horizontal="left" vertical="top" wrapText="1" shrinkToFit="1"/>
    </xf>
    <xf numFmtId="2" fontId="2" fillId="35" borderId="10" xfId="57" applyNumberFormat="1" applyFont="1" applyFill="1" applyBorder="1" applyAlignment="1">
      <alignment horizontal="left" vertical="top" wrapText="1" shrinkToFit="1"/>
    </xf>
    <xf numFmtId="2" fontId="1" fillId="35" borderId="10" xfId="57" applyNumberFormat="1" applyFont="1" applyFill="1" applyBorder="1" applyAlignment="1">
      <alignment horizontal="left" vertical="top" wrapText="1" shrinkToFit="1"/>
    </xf>
    <xf numFmtId="2" fontId="1" fillId="10" borderId="11" xfId="57" applyNumberFormat="1" applyFont="1" applyFill="1" applyBorder="1" applyAlignment="1">
      <alignment horizontal="left" wrapText="1" shrinkToFit="1"/>
    </xf>
    <xf numFmtId="49" fontId="1" fillId="10" borderId="10" xfId="57" applyNumberFormat="1" applyFont="1" applyFill="1" applyBorder="1" applyAlignment="1">
      <alignment horizontal="center" vertical="center"/>
    </xf>
    <xf numFmtId="2" fontId="1" fillId="34" borderId="10" xfId="57" applyNumberFormat="1" applyFont="1" applyFill="1" applyBorder="1" applyAlignment="1">
      <alignment horizontal="left" vertical="top" wrapText="1" shrinkToFit="1"/>
    </xf>
    <xf numFmtId="2" fontId="1" fillId="34" borderId="11" xfId="57" applyNumberFormat="1" applyFont="1" applyFill="1" applyBorder="1" applyAlignment="1">
      <alignment horizontal="center" vertical="center"/>
    </xf>
    <xf numFmtId="49" fontId="1" fillId="33" borderId="11" xfId="57" applyNumberFormat="1" applyFont="1" applyFill="1" applyBorder="1" applyAlignment="1">
      <alignment horizontal="center" vertical="center"/>
    </xf>
    <xf numFmtId="49" fontId="6" fillId="34" borderId="10" xfId="57" applyNumberFormat="1" applyFont="1" applyFill="1" applyBorder="1" applyAlignment="1">
      <alignment horizontal="center" vertical="center"/>
    </xf>
    <xf numFmtId="49" fontId="6" fillId="33" borderId="10" xfId="57" applyNumberFormat="1" applyFont="1" applyFill="1" applyBorder="1" applyAlignment="1">
      <alignment horizontal="center" vertical="center"/>
    </xf>
    <xf numFmtId="49" fontId="1" fillId="35" borderId="10" xfId="57" applyNumberFormat="1" applyFont="1" applyFill="1" applyBorder="1" applyAlignment="1">
      <alignment horizontal="center" vertical="center"/>
    </xf>
    <xf numFmtId="49" fontId="1" fillId="0" borderId="10" xfId="57" applyNumberFormat="1" applyFont="1" applyBorder="1" applyAlignment="1">
      <alignment horizontal="center" vertical="center"/>
    </xf>
    <xf numFmtId="49" fontId="1" fillId="34" borderId="10" xfId="57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6" fillId="34" borderId="10" xfId="0" applyNumberFormat="1" applyFont="1" applyFill="1" applyBorder="1" applyAlignment="1">
      <alignment horizontal="right" vertical="center"/>
    </xf>
    <xf numFmtId="172" fontId="1" fillId="0" borderId="10" xfId="60" applyNumberFormat="1" applyFont="1" applyBorder="1" applyAlignment="1">
      <alignment vertical="center"/>
    </xf>
    <xf numFmtId="2" fontId="6" fillId="34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wrapText="1"/>
    </xf>
    <xf numFmtId="2" fontId="6" fillId="0" borderId="10" xfId="60" applyNumberFormat="1" applyFont="1" applyBorder="1" applyAlignment="1">
      <alignment horizontal="center"/>
    </xf>
    <xf numFmtId="2" fontId="1" fillId="33" borderId="10" xfId="60" applyNumberFormat="1" applyFont="1" applyFill="1" applyBorder="1" applyAlignment="1">
      <alignment horizontal="center"/>
    </xf>
    <xf numFmtId="2" fontId="1" fillId="33" borderId="11" xfId="60" applyNumberFormat="1" applyFont="1" applyFill="1" applyBorder="1" applyAlignment="1">
      <alignment horizontal="center"/>
    </xf>
    <xf numFmtId="2" fontId="1" fillId="0" borderId="10" xfId="6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6" fillId="33" borderId="10" xfId="60" applyNumberFormat="1" applyFont="1" applyFill="1" applyBorder="1" applyAlignment="1">
      <alignment horizontal="center"/>
    </xf>
    <xf numFmtId="2" fontId="6" fillId="0" borderId="10" xfId="60" applyNumberFormat="1" applyFont="1" applyFill="1" applyBorder="1" applyAlignment="1">
      <alignment horizontal="center"/>
    </xf>
    <xf numFmtId="2" fontId="1" fillId="0" borderId="10" xfId="60" applyNumberFormat="1" applyFont="1" applyFill="1" applyBorder="1" applyAlignment="1">
      <alignment horizontal="center"/>
    </xf>
    <xf numFmtId="2" fontId="6" fillId="33" borderId="11" xfId="60" applyNumberFormat="1" applyFont="1" applyFill="1" applyBorder="1" applyAlignment="1">
      <alignment horizontal="center"/>
    </xf>
    <xf numFmtId="2" fontId="1" fillId="0" borderId="11" xfId="60" applyNumberFormat="1" applyFont="1" applyBorder="1" applyAlignment="1">
      <alignment horizontal="center"/>
    </xf>
    <xf numFmtId="2" fontId="6" fillId="0" borderId="11" xfId="6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1" fillId="0" borderId="10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" fillId="34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6.57421875" style="3" customWidth="1"/>
    <col min="2" max="2" width="46.57421875" style="3" customWidth="1"/>
    <col min="3" max="3" width="18.28125" style="3" customWidth="1"/>
    <col min="4" max="4" width="19.8515625" style="3" customWidth="1"/>
    <col min="5" max="5" width="18.57421875" style="3" customWidth="1"/>
    <col min="6" max="6" width="14.57421875" style="3" customWidth="1"/>
    <col min="7" max="7" width="14.421875" style="3" customWidth="1"/>
    <col min="8" max="8" width="16.7109375" style="3" customWidth="1"/>
    <col min="9" max="16384" width="9.140625" style="3" customWidth="1"/>
  </cols>
  <sheetData>
    <row r="1" spans="1:5" ht="15">
      <c r="A1" s="1" t="s">
        <v>15</v>
      </c>
      <c r="B1" s="89"/>
      <c r="C1" s="89"/>
      <c r="D1" s="89"/>
      <c r="E1" s="89"/>
    </row>
    <row r="2" spans="1:5" ht="15">
      <c r="A2" s="90" t="s">
        <v>327</v>
      </c>
      <c r="B2" s="90"/>
      <c r="C2" s="89"/>
      <c r="D2" s="89"/>
      <c r="E2" s="89"/>
    </row>
    <row r="3" spans="1:5" ht="15">
      <c r="A3" s="4" t="s">
        <v>12</v>
      </c>
      <c r="B3" s="91" t="s">
        <v>245</v>
      </c>
      <c r="C3" s="89"/>
      <c r="D3" s="89"/>
      <c r="E3" s="89"/>
    </row>
    <row r="4" spans="1:5" ht="15">
      <c r="A4" s="1"/>
      <c r="B4" s="17" t="s">
        <v>37</v>
      </c>
      <c r="C4" s="2"/>
      <c r="D4" s="2"/>
      <c r="E4" s="2"/>
    </row>
    <row r="5" spans="1:5" ht="15">
      <c r="A5" s="18" t="s">
        <v>246</v>
      </c>
      <c r="B5" s="2"/>
      <c r="C5" s="2"/>
      <c r="D5" s="2"/>
      <c r="E5" s="2"/>
    </row>
    <row r="6" spans="1:6" ht="15">
      <c r="A6" s="19" t="s">
        <v>2</v>
      </c>
      <c r="B6" s="20" t="s">
        <v>4</v>
      </c>
      <c r="C6" s="21" t="s">
        <v>3</v>
      </c>
      <c r="D6" s="21" t="s">
        <v>3</v>
      </c>
      <c r="E6" s="21" t="s">
        <v>3</v>
      </c>
      <c r="F6" s="7"/>
    </row>
    <row r="7" spans="1:6" ht="15">
      <c r="A7" s="22"/>
      <c r="B7" s="16" t="s">
        <v>0</v>
      </c>
      <c r="C7" s="30" t="s">
        <v>57</v>
      </c>
      <c r="D7" s="30" t="s">
        <v>59</v>
      </c>
      <c r="E7" s="30" t="s">
        <v>247</v>
      </c>
      <c r="F7" s="8"/>
    </row>
    <row r="8" spans="1:6" ht="39">
      <c r="A8" s="214" t="s">
        <v>304</v>
      </c>
      <c r="B8" s="16"/>
      <c r="C8" s="37"/>
      <c r="D8" s="37"/>
      <c r="E8" s="37"/>
      <c r="F8" s="8"/>
    </row>
    <row r="9" spans="1:6" ht="15">
      <c r="A9" s="35"/>
      <c r="B9" s="16"/>
      <c r="C9" s="52">
        <f>C10+C20+C25+C27+C29+C32+C37</f>
        <v>59678600</v>
      </c>
      <c r="D9" s="52">
        <f>D11+D12+D16+D20+D25+D28+D30+D31+D32+D37</f>
        <v>60863000</v>
      </c>
      <c r="E9" s="52">
        <f>E10+E20+E25+E27+E29+E32+E37</f>
        <v>61291100</v>
      </c>
      <c r="F9" s="9"/>
    </row>
    <row r="10" spans="1:6" ht="15">
      <c r="A10" s="162" t="s">
        <v>263</v>
      </c>
      <c r="B10" s="166" t="s">
        <v>5</v>
      </c>
      <c r="C10" s="164">
        <f>C11+C12+C16</f>
        <v>21590000</v>
      </c>
      <c r="D10" s="164">
        <f>D11+D12+D16</f>
        <v>22600000</v>
      </c>
      <c r="E10" s="164">
        <f>E11+E12+E16</f>
        <v>23100000</v>
      </c>
      <c r="F10" s="9"/>
    </row>
    <row r="11" spans="1:6" ht="76.5">
      <c r="A11" s="213" t="s">
        <v>299</v>
      </c>
      <c r="B11" s="213" t="s">
        <v>298</v>
      </c>
      <c r="C11" s="38">
        <v>21000000</v>
      </c>
      <c r="D11" s="38">
        <v>22000000</v>
      </c>
      <c r="E11" s="38">
        <v>22500000</v>
      </c>
      <c r="F11" s="10"/>
    </row>
    <row r="12" spans="1:6" ht="15">
      <c r="A12" s="23" t="s">
        <v>39</v>
      </c>
      <c r="B12" s="23" t="s">
        <v>43</v>
      </c>
      <c r="C12" s="38">
        <v>450000</v>
      </c>
      <c r="D12" s="38">
        <v>450000</v>
      </c>
      <c r="E12" s="38">
        <v>450000</v>
      </c>
      <c r="F12" s="10"/>
    </row>
    <row r="13" spans="1:6" ht="15">
      <c r="A13" s="25" t="s">
        <v>44</v>
      </c>
      <c r="B13" s="25" t="s">
        <v>45</v>
      </c>
      <c r="C13" s="38"/>
      <c r="D13" s="24"/>
      <c r="E13" s="38"/>
      <c r="F13" s="10"/>
    </row>
    <row r="14" spans="1:6" ht="15">
      <c r="A14" s="25" t="s">
        <v>46</v>
      </c>
      <c r="B14" s="25" t="s">
        <v>47</v>
      </c>
      <c r="C14" s="38"/>
      <c r="D14" s="24"/>
      <c r="E14" s="38"/>
      <c r="F14" s="10"/>
    </row>
    <row r="15" spans="1:6" ht="15">
      <c r="A15" s="25"/>
      <c r="B15" s="25" t="s">
        <v>48</v>
      </c>
      <c r="C15" s="38"/>
      <c r="D15" s="24"/>
      <c r="E15" s="38"/>
      <c r="F15" s="10"/>
    </row>
    <row r="16" spans="1:6" ht="15">
      <c r="A16" s="23" t="s">
        <v>25</v>
      </c>
      <c r="B16" s="23" t="s">
        <v>49</v>
      </c>
      <c r="C16" s="38">
        <v>140000</v>
      </c>
      <c r="D16" s="24">
        <v>150000</v>
      </c>
      <c r="E16" s="38">
        <v>150000</v>
      </c>
      <c r="F16" s="10"/>
    </row>
    <row r="17" spans="1:6" ht="15">
      <c r="A17" s="25" t="s">
        <v>50</v>
      </c>
      <c r="B17" s="25" t="s">
        <v>51</v>
      </c>
      <c r="C17" s="38"/>
      <c r="D17" s="24"/>
      <c r="E17" s="24"/>
      <c r="F17" s="10"/>
    </row>
    <row r="18" spans="1:6" ht="15">
      <c r="A18" s="25" t="s">
        <v>52</v>
      </c>
      <c r="B18" s="25" t="s">
        <v>53</v>
      </c>
      <c r="C18" s="38"/>
      <c r="D18" s="38"/>
      <c r="E18" s="24"/>
      <c r="F18" s="10"/>
    </row>
    <row r="19" spans="1:6" ht="26.25">
      <c r="A19" s="23" t="s">
        <v>213</v>
      </c>
      <c r="B19" s="87" t="s">
        <v>214</v>
      </c>
      <c r="C19" s="38"/>
      <c r="D19" s="24"/>
      <c r="E19" s="24"/>
      <c r="F19" s="10"/>
    </row>
    <row r="20" spans="1:6" ht="26.25">
      <c r="A20" s="162" t="s">
        <v>215</v>
      </c>
      <c r="B20" s="163" t="s">
        <v>216</v>
      </c>
      <c r="C20" s="164">
        <f>C21+C22+C23+C24</f>
        <v>388100</v>
      </c>
      <c r="D20" s="164">
        <f>D21+D22+D23+D24</f>
        <v>452000</v>
      </c>
      <c r="E20" s="164">
        <f>E21+E22+E23+E24</f>
        <v>380100</v>
      </c>
      <c r="F20" s="10"/>
    </row>
    <row r="21" spans="1:6" ht="39">
      <c r="A21" s="88" t="s">
        <v>218</v>
      </c>
      <c r="B21" s="86" t="s">
        <v>217</v>
      </c>
      <c r="C21" s="38">
        <v>118700</v>
      </c>
      <c r="D21" s="38">
        <v>136400</v>
      </c>
      <c r="E21" s="38">
        <v>114700</v>
      </c>
      <c r="F21" s="10"/>
    </row>
    <row r="22" spans="1:6" ht="51.75">
      <c r="A22" s="88" t="s">
        <v>220</v>
      </c>
      <c r="B22" s="86" t="s">
        <v>219</v>
      </c>
      <c r="C22" s="38">
        <v>4400</v>
      </c>
      <c r="D22" s="38">
        <v>3700</v>
      </c>
      <c r="E22" s="38">
        <v>3100</v>
      </c>
      <c r="F22" s="10"/>
    </row>
    <row r="23" spans="1:6" ht="51.75">
      <c r="A23" s="88" t="s">
        <v>221</v>
      </c>
      <c r="B23" s="86" t="s">
        <v>224</v>
      </c>
      <c r="C23" s="38">
        <v>260000</v>
      </c>
      <c r="D23" s="38">
        <v>307800</v>
      </c>
      <c r="E23" s="38">
        <v>258800</v>
      </c>
      <c r="F23" s="10"/>
    </row>
    <row r="24" spans="1:6" ht="51.75">
      <c r="A24" s="88" t="s">
        <v>223</v>
      </c>
      <c r="B24" s="86" t="s">
        <v>222</v>
      </c>
      <c r="C24" s="38">
        <v>5000</v>
      </c>
      <c r="D24" s="38">
        <v>4100</v>
      </c>
      <c r="E24" s="38">
        <v>3500</v>
      </c>
      <c r="F24" s="10"/>
    </row>
    <row r="25" spans="1:6" ht="15">
      <c r="A25" s="162" t="s">
        <v>26</v>
      </c>
      <c r="B25" s="166" t="s">
        <v>14</v>
      </c>
      <c r="C25" s="164">
        <v>200000</v>
      </c>
      <c r="D25" s="176">
        <v>210000</v>
      </c>
      <c r="E25" s="176">
        <v>210000</v>
      </c>
      <c r="F25" s="10"/>
    </row>
    <row r="26" spans="1:6" ht="15">
      <c r="A26" s="167"/>
      <c r="B26" s="165"/>
      <c r="C26" s="161"/>
      <c r="D26" s="168"/>
      <c r="E26" s="168"/>
      <c r="F26" s="10"/>
    </row>
    <row r="27" spans="1:6" ht="15">
      <c r="A27" s="169" t="s">
        <v>1</v>
      </c>
      <c r="B27" s="170" t="s">
        <v>6</v>
      </c>
      <c r="C27" s="171">
        <v>2500000</v>
      </c>
      <c r="D27" s="172">
        <v>2500000</v>
      </c>
      <c r="E27" s="172">
        <v>2500000</v>
      </c>
      <c r="F27" s="10"/>
    </row>
    <row r="28" spans="1:6" ht="39">
      <c r="A28" s="209" t="s">
        <v>302</v>
      </c>
      <c r="B28" s="87" t="s">
        <v>282</v>
      </c>
      <c r="C28" s="37">
        <v>2500000</v>
      </c>
      <c r="D28" s="24">
        <v>2500000</v>
      </c>
      <c r="E28" s="24">
        <v>2500000</v>
      </c>
      <c r="F28" s="10"/>
    </row>
    <row r="29" spans="1:6" ht="15">
      <c r="A29" s="162" t="s">
        <v>32</v>
      </c>
      <c r="B29" s="166" t="s">
        <v>7</v>
      </c>
      <c r="C29" s="164">
        <f>C30+C31</f>
        <v>20500000</v>
      </c>
      <c r="D29" s="164">
        <f>D30+D31</f>
        <v>20600000</v>
      </c>
      <c r="E29" s="164">
        <f>E30+E31</f>
        <v>20600000</v>
      </c>
      <c r="F29" s="10"/>
    </row>
    <row r="30" spans="1:6" ht="43.5" customHeight="1">
      <c r="A30" s="87" t="s">
        <v>300</v>
      </c>
      <c r="B30" s="86" t="s">
        <v>283</v>
      </c>
      <c r="C30" s="52">
        <v>17500000</v>
      </c>
      <c r="D30" s="52">
        <v>3100000</v>
      </c>
      <c r="E30" s="52">
        <v>3100000</v>
      </c>
      <c r="F30" s="10"/>
    </row>
    <row r="31" spans="1:6" ht="44.25" customHeight="1">
      <c r="A31" s="87" t="s">
        <v>301</v>
      </c>
      <c r="B31" s="86" t="s">
        <v>284</v>
      </c>
      <c r="C31" s="52">
        <v>3000000</v>
      </c>
      <c r="D31" s="52">
        <v>17500000</v>
      </c>
      <c r="E31" s="52">
        <v>17500000</v>
      </c>
      <c r="F31" s="10"/>
    </row>
    <row r="32" spans="1:6" ht="15">
      <c r="A32" s="162"/>
      <c r="B32" s="166" t="s">
        <v>54</v>
      </c>
      <c r="C32" s="164">
        <f>C33+C36</f>
        <v>12000500</v>
      </c>
      <c r="D32" s="164">
        <f>D33+D36</f>
        <v>12001000</v>
      </c>
      <c r="E32" s="164">
        <f>E33+E36</f>
        <v>12001000</v>
      </c>
      <c r="F32" s="10"/>
    </row>
    <row r="33" spans="1:6" ht="77.25">
      <c r="A33" s="207" t="s">
        <v>264</v>
      </c>
      <c r="B33" s="53" t="s">
        <v>285</v>
      </c>
      <c r="C33" s="52">
        <v>12000000</v>
      </c>
      <c r="D33" s="52">
        <v>12000000</v>
      </c>
      <c r="E33" s="52">
        <v>12000000</v>
      </c>
      <c r="F33" s="10"/>
    </row>
    <row r="34" spans="1:6" ht="39">
      <c r="A34" s="207" t="s">
        <v>286</v>
      </c>
      <c r="B34" s="53" t="s">
        <v>287</v>
      </c>
      <c r="C34" s="52"/>
      <c r="D34" s="52"/>
      <c r="E34" s="52"/>
      <c r="F34" s="10"/>
    </row>
    <row r="35" spans="1:6" ht="77.25">
      <c r="A35" s="207" t="s">
        <v>265</v>
      </c>
      <c r="B35" s="53" t="s">
        <v>288</v>
      </c>
      <c r="C35" s="38"/>
      <c r="D35" s="38"/>
      <c r="E35" s="38"/>
      <c r="F35" s="10"/>
    </row>
    <row r="36" spans="1:6" ht="51.75">
      <c r="A36" s="208" t="s">
        <v>267</v>
      </c>
      <c r="B36" s="231" t="s">
        <v>289</v>
      </c>
      <c r="C36" s="175">
        <v>500</v>
      </c>
      <c r="D36" s="175">
        <v>1000</v>
      </c>
      <c r="E36" s="175">
        <v>1000</v>
      </c>
      <c r="F36" s="10"/>
    </row>
    <row r="37" spans="1:6" ht="26.25">
      <c r="A37" s="162" t="s">
        <v>268</v>
      </c>
      <c r="B37" s="173" t="s">
        <v>303</v>
      </c>
      <c r="C37" s="164">
        <v>2500000</v>
      </c>
      <c r="D37" s="176">
        <v>2500000</v>
      </c>
      <c r="E37" s="176">
        <v>2500000</v>
      </c>
      <c r="F37" s="10"/>
    </row>
    <row r="38" spans="1:6" ht="51">
      <c r="A38" s="207" t="s">
        <v>266</v>
      </c>
      <c r="B38" s="209" t="s">
        <v>290</v>
      </c>
      <c r="C38" s="52">
        <v>2500000</v>
      </c>
      <c r="D38" s="211">
        <v>2500000</v>
      </c>
      <c r="E38" s="211">
        <v>2500000</v>
      </c>
      <c r="F38" s="10"/>
    </row>
    <row r="39" spans="1:6" ht="15">
      <c r="A39" s="23" t="s">
        <v>34</v>
      </c>
      <c r="B39" s="23" t="s">
        <v>38</v>
      </c>
      <c r="C39" s="39"/>
      <c r="D39" s="26"/>
      <c r="E39" s="26"/>
      <c r="F39" s="10"/>
    </row>
    <row r="40" spans="1:6" ht="15">
      <c r="A40" s="23"/>
      <c r="B40" s="23" t="s">
        <v>33</v>
      </c>
      <c r="C40" s="36"/>
      <c r="D40" s="23"/>
      <c r="E40" s="23"/>
      <c r="F40" s="11"/>
    </row>
    <row r="41" spans="1:6" ht="39">
      <c r="A41" s="208" t="s">
        <v>291</v>
      </c>
      <c r="B41" s="173" t="s">
        <v>292</v>
      </c>
      <c r="C41" s="210">
        <v>2748755</v>
      </c>
      <c r="D41" s="210">
        <v>2199014</v>
      </c>
      <c r="E41" s="210">
        <v>2199014</v>
      </c>
      <c r="F41" s="12"/>
    </row>
    <row r="42" spans="1:6" ht="26.25">
      <c r="A42" s="207" t="s">
        <v>269</v>
      </c>
      <c r="B42" s="86" t="s">
        <v>270</v>
      </c>
      <c r="C42" s="36">
        <v>6433930</v>
      </c>
      <c r="D42" s="36"/>
      <c r="E42" s="36"/>
      <c r="F42" s="12"/>
    </row>
    <row r="43" spans="1:6" ht="26.25">
      <c r="A43" s="207" t="s">
        <v>269</v>
      </c>
      <c r="B43" s="86" t="s">
        <v>313</v>
      </c>
      <c r="C43" s="36">
        <v>327482.63</v>
      </c>
      <c r="D43" s="36"/>
      <c r="E43" s="36"/>
      <c r="F43" s="13"/>
    </row>
    <row r="44" spans="1:6" ht="39">
      <c r="A44" s="208" t="s">
        <v>271</v>
      </c>
      <c r="B44" s="163" t="s">
        <v>293</v>
      </c>
      <c r="C44" s="212">
        <v>68900</v>
      </c>
      <c r="D44" s="212">
        <v>68000</v>
      </c>
      <c r="E44" s="212">
        <v>68000</v>
      </c>
      <c r="F44" s="14"/>
    </row>
    <row r="45" spans="1:6" ht="15">
      <c r="A45" s="208" t="s">
        <v>316</v>
      </c>
      <c r="B45" s="163" t="s">
        <v>317</v>
      </c>
      <c r="C45" s="212">
        <v>220000</v>
      </c>
      <c r="D45" s="212"/>
      <c r="E45" s="212"/>
      <c r="F45" s="14"/>
    </row>
    <row r="46" spans="1:6" ht="39">
      <c r="A46" s="207" t="s">
        <v>272</v>
      </c>
      <c r="B46" s="86" t="s">
        <v>294</v>
      </c>
      <c r="C46" s="36"/>
      <c r="D46" s="28"/>
      <c r="E46" s="28"/>
      <c r="F46" s="14"/>
    </row>
    <row r="47" spans="1:6" ht="26.25">
      <c r="A47" s="207" t="s">
        <v>274</v>
      </c>
      <c r="B47" s="86" t="s">
        <v>273</v>
      </c>
      <c r="C47" s="38"/>
      <c r="D47" s="29"/>
      <c r="E47" s="29"/>
      <c r="F47" s="14"/>
    </row>
    <row r="48" spans="1:6" ht="51.75">
      <c r="A48" s="207" t="s">
        <v>295</v>
      </c>
      <c r="B48" s="86" t="s">
        <v>296</v>
      </c>
      <c r="C48" s="160"/>
      <c r="D48" s="29"/>
      <c r="E48" s="29"/>
      <c r="F48" s="14"/>
    </row>
    <row r="49" spans="1:6" ht="39">
      <c r="A49" s="207" t="s">
        <v>275</v>
      </c>
      <c r="B49" s="86" t="s">
        <v>297</v>
      </c>
      <c r="C49" s="37"/>
      <c r="D49" s="29"/>
      <c r="E49" s="29"/>
      <c r="F49" s="15"/>
    </row>
    <row r="50" spans="1:5" ht="15">
      <c r="A50" s="162" t="s">
        <v>58</v>
      </c>
      <c r="B50" s="174"/>
      <c r="C50" s="175">
        <f>C11+C12+C16+C20+C25+C28+C30+C31+C32+C37+C41+C44+C43+C42+C45</f>
        <v>69477667.63</v>
      </c>
      <c r="D50" s="175">
        <f>D11+D12+D16+D20+D25+D28+D30+D31+D32+D37+D41+D44</f>
        <v>63130014</v>
      </c>
      <c r="E50" s="175">
        <f>E11+E12+E16+E20+E25+E28+E30+E31+E32+E37+E41+E44</f>
        <v>63558114</v>
      </c>
    </row>
    <row r="51" spans="1:5" ht="15">
      <c r="A51" s="2"/>
      <c r="B51" s="2"/>
      <c r="C51" s="2"/>
      <c r="D51" s="2"/>
      <c r="E51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3.140625" style="0" customWidth="1"/>
    <col min="2" max="3" width="10.8515625" style="0" customWidth="1"/>
    <col min="4" max="4" width="13.8515625" style="0" customWidth="1"/>
    <col min="5" max="5" width="10.421875" style="0" customWidth="1"/>
    <col min="6" max="6" width="12.8515625" style="0" customWidth="1"/>
  </cols>
  <sheetData>
    <row r="2" spans="1:6" ht="12.75">
      <c r="A2" s="95" t="s">
        <v>326</v>
      </c>
      <c r="B2" s="96"/>
      <c r="C2" s="96"/>
      <c r="D2" s="96"/>
      <c r="E2" s="96"/>
      <c r="F2" s="96"/>
    </row>
    <row r="3" spans="1:6" ht="12.75">
      <c r="A3" s="95" t="s">
        <v>276</v>
      </c>
      <c r="B3" s="96"/>
      <c r="C3" s="96"/>
      <c r="D3" s="96"/>
      <c r="E3" s="96"/>
      <c r="F3" s="96"/>
    </row>
    <row r="4" spans="1:6" ht="12.75">
      <c r="A4" s="97" t="s">
        <v>248</v>
      </c>
      <c r="B4" s="96"/>
      <c r="C4" s="96"/>
      <c r="D4" s="96"/>
      <c r="E4" s="96"/>
      <c r="F4" s="96"/>
    </row>
    <row r="5" spans="1:6" ht="12.75">
      <c r="A5" s="96"/>
      <c r="B5" s="96"/>
      <c r="C5" s="96"/>
      <c r="D5" s="96"/>
      <c r="E5" s="96" t="s">
        <v>323</v>
      </c>
      <c r="F5" s="98"/>
    </row>
    <row r="6" spans="1:6" ht="12.75">
      <c r="A6" s="99" t="s">
        <v>17</v>
      </c>
      <c r="B6" s="100" t="s">
        <v>82</v>
      </c>
      <c r="C6" s="100" t="s">
        <v>19</v>
      </c>
      <c r="D6" s="100" t="s">
        <v>21</v>
      </c>
      <c r="E6" s="100" t="s">
        <v>13</v>
      </c>
      <c r="F6" s="100" t="s">
        <v>3</v>
      </c>
    </row>
    <row r="7" spans="1:6" ht="12.75">
      <c r="A7" s="99" t="s">
        <v>18</v>
      </c>
      <c r="B7" s="100" t="s">
        <v>31</v>
      </c>
      <c r="C7" s="100" t="s">
        <v>20</v>
      </c>
      <c r="D7" s="100" t="s">
        <v>22</v>
      </c>
      <c r="E7" s="100" t="s">
        <v>23</v>
      </c>
      <c r="F7" s="100" t="s">
        <v>56</v>
      </c>
    </row>
    <row r="8" spans="1:6" ht="12.75">
      <c r="A8" s="99" t="s">
        <v>121</v>
      </c>
      <c r="B8" s="156" t="s">
        <v>36</v>
      </c>
      <c r="C8" s="101" t="s">
        <v>30</v>
      </c>
      <c r="D8" s="102"/>
      <c r="E8" s="103"/>
      <c r="F8" s="103"/>
    </row>
    <row r="9" spans="1:6" ht="12.75">
      <c r="A9" s="104" t="s">
        <v>164</v>
      </c>
      <c r="B9" s="157" t="s">
        <v>36</v>
      </c>
      <c r="C9" s="105" t="s">
        <v>28</v>
      </c>
      <c r="D9" s="106"/>
      <c r="E9" s="107"/>
      <c r="F9" s="107">
        <v>810196</v>
      </c>
    </row>
    <row r="10" spans="1:6" ht="12.75">
      <c r="A10" s="108" t="s">
        <v>136</v>
      </c>
      <c r="B10" s="158" t="s">
        <v>36</v>
      </c>
      <c r="C10" s="109" t="s">
        <v>28</v>
      </c>
      <c r="D10" s="110">
        <v>8118021</v>
      </c>
      <c r="E10" s="111"/>
      <c r="F10" s="111">
        <f>F11</f>
        <v>810196</v>
      </c>
    </row>
    <row r="11" spans="1:6" ht="19.5" customHeight="1">
      <c r="A11" s="112" t="s">
        <v>165</v>
      </c>
      <c r="B11" s="159" t="s">
        <v>36</v>
      </c>
      <c r="C11" s="113" t="s">
        <v>28</v>
      </c>
      <c r="D11" s="114">
        <v>8118021</v>
      </c>
      <c r="E11" s="115" t="s">
        <v>62</v>
      </c>
      <c r="F11" s="115">
        <f>F12</f>
        <v>810196</v>
      </c>
    </row>
    <row r="12" spans="1:6" ht="12.75">
      <c r="A12" s="112" t="s">
        <v>165</v>
      </c>
      <c r="B12" s="158" t="s">
        <v>36</v>
      </c>
      <c r="C12" s="109" t="s">
        <v>28</v>
      </c>
      <c r="D12" s="116" t="s">
        <v>61</v>
      </c>
      <c r="E12" s="116" t="s">
        <v>161</v>
      </c>
      <c r="F12" s="111">
        <v>810196</v>
      </c>
    </row>
    <row r="13" spans="1:6" ht="12.75">
      <c r="A13" s="104" t="s">
        <v>75</v>
      </c>
      <c r="B13" s="157" t="s">
        <v>36</v>
      </c>
      <c r="C13" s="105" t="s">
        <v>8</v>
      </c>
      <c r="D13" s="106"/>
      <c r="E13" s="107"/>
      <c r="F13" s="107">
        <v>150000</v>
      </c>
    </row>
    <row r="14" spans="1:6" ht="12.75">
      <c r="A14" s="117" t="s">
        <v>137</v>
      </c>
      <c r="B14" s="155" t="s">
        <v>36</v>
      </c>
      <c r="C14" s="118" t="s">
        <v>8</v>
      </c>
      <c r="D14" s="119" t="s">
        <v>76</v>
      </c>
      <c r="E14" s="118"/>
      <c r="F14" s="120">
        <f>F15</f>
        <v>150000</v>
      </c>
    </row>
    <row r="15" spans="1:6" ht="15.75" customHeight="1">
      <c r="A15" s="117" t="s">
        <v>137</v>
      </c>
      <c r="B15" s="155" t="s">
        <v>36</v>
      </c>
      <c r="C15" s="118" t="s">
        <v>8</v>
      </c>
      <c r="D15" s="119" t="s">
        <v>138</v>
      </c>
      <c r="E15" s="118">
        <v>200</v>
      </c>
      <c r="F15" s="118">
        <f>F16</f>
        <v>150000</v>
      </c>
    </row>
    <row r="16" spans="1:6" ht="12.75">
      <c r="A16" s="117" t="s">
        <v>137</v>
      </c>
      <c r="B16" s="159" t="s">
        <v>36</v>
      </c>
      <c r="C16" s="113" t="s">
        <v>8</v>
      </c>
      <c r="D16" s="114" t="s">
        <v>138</v>
      </c>
      <c r="E16" s="113" t="s">
        <v>60</v>
      </c>
      <c r="F16" s="113">
        <f>F17</f>
        <v>150000</v>
      </c>
    </row>
    <row r="17" spans="1:6" ht="12.75">
      <c r="A17" s="117" t="s">
        <v>137</v>
      </c>
      <c r="B17" s="155" t="s">
        <v>36</v>
      </c>
      <c r="C17" s="118" t="s">
        <v>8</v>
      </c>
      <c r="D17" s="119" t="s">
        <v>138</v>
      </c>
      <c r="E17" s="118" t="s">
        <v>160</v>
      </c>
      <c r="F17" s="118">
        <v>150000</v>
      </c>
    </row>
    <row r="18" spans="1:6" ht="12.75">
      <c r="A18" s="178" t="s">
        <v>262</v>
      </c>
      <c r="B18" s="179" t="s">
        <v>36</v>
      </c>
      <c r="C18" s="180" t="s">
        <v>8</v>
      </c>
      <c r="D18" s="181">
        <v>8118025</v>
      </c>
      <c r="E18" s="179">
        <v>540</v>
      </c>
      <c r="F18" s="180">
        <v>282503.1</v>
      </c>
    </row>
    <row r="19" spans="1:6" ht="12.75">
      <c r="A19" s="117" t="s">
        <v>281</v>
      </c>
      <c r="B19" s="155" t="s">
        <v>36</v>
      </c>
      <c r="C19" s="118" t="s">
        <v>8</v>
      </c>
      <c r="D19" s="154">
        <v>8118025</v>
      </c>
      <c r="E19" s="155">
        <v>540</v>
      </c>
      <c r="F19" s="118">
        <v>282503.1</v>
      </c>
    </row>
    <row r="20" spans="1:6" ht="17.25" customHeight="1">
      <c r="A20" s="182" t="s">
        <v>77</v>
      </c>
      <c r="B20" s="180" t="s">
        <v>36</v>
      </c>
      <c r="C20" s="183" t="s">
        <v>9</v>
      </c>
      <c r="D20" s="183"/>
      <c r="E20" s="183"/>
      <c r="F20" s="183">
        <f>F22+F24</f>
        <v>11175470</v>
      </c>
    </row>
    <row r="21" spans="1:6" ht="25.5">
      <c r="A21" s="121" t="s">
        <v>140</v>
      </c>
      <c r="B21" s="109" t="s">
        <v>36</v>
      </c>
      <c r="C21" s="116" t="s">
        <v>9</v>
      </c>
      <c r="D21" s="116" t="s">
        <v>64</v>
      </c>
      <c r="E21" s="116"/>
      <c r="F21" s="122">
        <f>F22+F24</f>
        <v>11175470</v>
      </c>
    </row>
    <row r="22" spans="1:6" ht="25.5">
      <c r="A22" s="121" t="s">
        <v>140</v>
      </c>
      <c r="B22" s="184" t="s">
        <v>36</v>
      </c>
      <c r="C22" s="185" t="s">
        <v>9</v>
      </c>
      <c r="D22" s="185" t="s">
        <v>64</v>
      </c>
      <c r="E22" s="185" t="s">
        <v>62</v>
      </c>
      <c r="F22" s="184">
        <v>7517541</v>
      </c>
    </row>
    <row r="23" spans="1:6" ht="25.5">
      <c r="A23" s="121" t="s">
        <v>140</v>
      </c>
      <c r="B23" s="184" t="s">
        <v>36</v>
      </c>
      <c r="C23" s="185" t="s">
        <v>9</v>
      </c>
      <c r="D23" s="185" t="s">
        <v>64</v>
      </c>
      <c r="E23" s="185" t="s">
        <v>161</v>
      </c>
      <c r="F23" s="185">
        <v>7517541</v>
      </c>
    </row>
    <row r="24" spans="1:6" ht="25.5">
      <c r="A24" s="121" t="s">
        <v>140</v>
      </c>
      <c r="B24" s="184" t="s">
        <v>36</v>
      </c>
      <c r="C24" s="185" t="s">
        <v>9</v>
      </c>
      <c r="D24" s="185" t="s">
        <v>64</v>
      </c>
      <c r="E24" s="185" t="s">
        <v>60</v>
      </c>
      <c r="F24" s="185">
        <v>3657929</v>
      </c>
    </row>
    <row r="25" spans="1:6" ht="29.25" customHeight="1">
      <c r="A25" s="121" t="s">
        <v>140</v>
      </c>
      <c r="B25" s="109" t="s">
        <v>36</v>
      </c>
      <c r="C25" s="116" t="s">
        <v>9</v>
      </c>
      <c r="D25" s="116" t="s">
        <v>64</v>
      </c>
      <c r="E25" s="116" t="s">
        <v>160</v>
      </c>
      <c r="F25" s="116">
        <v>3657929</v>
      </c>
    </row>
    <row r="26" spans="1:6" ht="21" customHeight="1">
      <c r="A26" s="123" t="s">
        <v>231</v>
      </c>
      <c r="B26" s="158" t="s">
        <v>36</v>
      </c>
      <c r="C26" s="116" t="s">
        <v>9</v>
      </c>
      <c r="D26" s="116" t="s">
        <v>232</v>
      </c>
      <c r="E26" s="177">
        <v>540</v>
      </c>
      <c r="F26" s="116">
        <v>295800</v>
      </c>
    </row>
    <row r="27" spans="1:6" ht="21" customHeight="1">
      <c r="A27" s="197" t="s">
        <v>324</v>
      </c>
      <c r="B27" s="113" t="s">
        <v>36</v>
      </c>
      <c r="C27" s="198" t="s">
        <v>278</v>
      </c>
      <c r="D27" s="198">
        <v>8518103</v>
      </c>
      <c r="E27" s="198" t="s">
        <v>305</v>
      </c>
      <c r="F27" s="183">
        <v>1600000</v>
      </c>
    </row>
    <row r="28" spans="1:6" ht="21" customHeight="1">
      <c r="A28" s="197" t="s">
        <v>325</v>
      </c>
      <c r="B28" s="109" t="s">
        <v>36</v>
      </c>
      <c r="C28" s="177" t="s">
        <v>278</v>
      </c>
      <c r="D28" s="177" t="s">
        <v>279</v>
      </c>
      <c r="E28" s="177" t="s">
        <v>305</v>
      </c>
      <c r="F28" s="116">
        <v>1600000</v>
      </c>
    </row>
    <row r="29" spans="1:6" ht="12.75">
      <c r="A29" s="186" t="s">
        <v>10</v>
      </c>
      <c r="B29" s="183" t="s">
        <v>36</v>
      </c>
      <c r="C29" s="183" t="s">
        <v>42</v>
      </c>
      <c r="D29" s="183"/>
      <c r="E29" s="115"/>
      <c r="F29" s="183">
        <f>F30</f>
        <v>132688.85</v>
      </c>
    </row>
    <row r="30" spans="1:6" ht="12.75">
      <c r="A30" s="126" t="s">
        <v>139</v>
      </c>
      <c r="B30" s="120" t="s">
        <v>36</v>
      </c>
      <c r="C30" s="120" t="s">
        <v>42</v>
      </c>
      <c r="D30" s="120" t="s">
        <v>129</v>
      </c>
      <c r="E30" s="120"/>
      <c r="F30" s="116">
        <f>F31</f>
        <v>132688.85</v>
      </c>
    </row>
    <row r="31" spans="1:6" ht="13.5" customHeight="1">
      <c r="A31" s="127" t="s">
        <v>141</v>
      </c>
      <c r="B31" s="109" t="s">
        <v>36</v>
      </c>
      <c r="C31" s="116" t="s">
        <v>42</v>
      </c>
      <c r="D31" s="116" t="s">
        <v>142</v>
      </c>
      <c r="E31" s="177">
        <v>870</v>
      </c>
      <c r="F31" s="116">
        <f>F32</f>
        <v>132688.85</v>
      </c>
    </row>
    <row r="32" spans="1:6" ht="13.5" customHeight="1">
      <c r="A32" s="128" t="s">
        <v>131</v>
      </c>
      <c r="B32" s="184" t="s">
        <v>36</v>
      </c>
      <c r="C32" s="185" t="s">
        <v>42</v>
      </c>
      <c r="D32" s="185" t="s">
        <v>142</v>
      </c>
      <c r="E32" s="185" t="s">
        <v>113</v>
      </c>
      <c r="F32" s="185">
        <v>132688.85</v>
      </c>
    </row>
    <row r="33" spans="1:6" ht="12.75">
      <c r="A33" s="186" t="s">
        <v>78</v>
      </c>
      <c r="B33" s="180" t="s">
        <v>36</v>
      </c>
      <c r="C33" s="183" t="s">
        <v>41</v>
      </c>
      <c r="D33" s="183"/>
      <c r="E33" s="183"/>
      <c r="F33" s="183">
        <f>F34+F39</f>
        <v>2458889</v>
      </c>
    </row>
    <row r="34" spans="1:6" s="84" customFormat="1" ht="12.75">
      <c r="A34" s="129" t="s">
        <v>144</v>
      </c>
      <c r="B34" s="118" t="s">
        <v>36</v>
      </c>
      <c r="C34" s="120" t="s">
        <v>41</v>
      </c>
      <c r="D34" s="120" t="s">
        <v>130</v>
      </c>
      <c r="E34" s="120"/>
      <c r="F34" s="130">
        <f>F35</f>
        <v>68900</v>
      </c>
    </row>
    <row r="35" spans="1:6" ht="12.75">
      <c r="A35" s="121" t="s">
        <v>143</v>
      </c>
      <c r="B35" s="109" t="s">
        <v>36</v>
      </c>
      <c r="C35" s="116" t="s">
        <v>41</v>
      </c>
      <c r="D35" s="116" t="s">
        <v>130</v>
      </c>
      <c r="E35" s="116"/>
      <c r="F35" s="116">
        <f>F36</f>
        <v>68900</v>
      </c>
    </row>
    <row r="36" spans="1:6" ht="25.5" customHeight="1">
      <c r="A36" s="131" t="s">
        <v>132</v>
      </c>
      <c r="B36" s="118" t="s">
        <v>36</v>
      </c>
      <c r="C36" s="120" t="s">
        <v>41</v>
      </c>
      <c r="D36" s="120" t="s">
        <v>159</v>
      </c>
      <c r="E36" s="120"/>
      <c r="F36" s="120">
        <v>68900</v>
      </c>
    </row>
    <row r="37" spans="1:6" s="84" customFormat="1" ht="15.75" customHeight="1">
      <c r="A37" s="131" t="s">
        <v>132</v>
      </c>
      <c r="B37" s="122" t="s">
        <v>36</v>
      </c>
      <c r="C37" s="116" t="s">
        <v>41</v>
      </c>
      <c r="D37" s="116" t="s">
        <v>159</v>
      </c>
      <c r="E37" s="116" t="s">
        <v>60</v>
      </c>
      <c r="F37" s="116">
        <f>F38</f>
        <v>68900</v>
      </c>
    </row>
    <row r="38" spans="1:6" ht="30" customHeight="1">
      <c r="A38" s="131" t="s">
        <v>132</v>
      </c>
      <c r="B38" s="122" t="s">
        <v>36</v>
      </c>
      <c r="C38" s="116" t="s">
        <v>41</v>
      </c>
      <c r="D38" s="116" t="s">
        <v>159</v>
      </c>
      <c r="E38" s="116" t="s">
        <v>160</v>
      </c>
      <c r="F38" s="116">
        <v>68900</v>
      </c>
    </row>
    <row r="39" spans="1:6" ht="18.75" customHeight="1">
      <c r="A39" s="132" t="s">
        <v>178</v>
      </c>
      <c r="B39" s="122" t="s">
        <v>36</v>
      </c>
      <c r="C39" s="116" t="s">
        <v>41</v>
      </c>
      <c r="D39" s="116" t="s">
        <v>106</v>
      </c>
      <c r="E39" s="116"/>
      <c r="F39" s="150">
        <f>F40</f>
        <v>2389989</v>
      </c>
    </row>
    <row r="40" spans="1:6" ht="21" customHeight="1">
      <c r="A40" s="133" t="s">
        <v>166</v>
      </c>
      <c r="B40" s="122" t="s">
        <v>36</v>
      </c>
      <c r="C40" s="116" t="s">
        <v>41</v>
      </c>
      <c r="D40" s="116" t="s">
        <v>162</v>
      </c>
      <c r="E40" s="116"/>
      <c r="F40" s="116">
        <v>2389989</v>
      </c>
    </row>
    <row r="41" spans="1:6" ht="26.25" customHeight="1">
      <c r="A41" s="133" t="s">
        <v>166</v>
      </c>
      <c r="B41" s="122" t="s">
        <v>36</v>
      </c>
      <c r="C41" s="116" t="s">
        <v>41</v>
      </c>
      <c r="D41" s="116" t="s">
        <v>162</v>
      </c>
      <c r="E41" s="177">
        <v>110</v>
      </c>
      <c r="F41" s="116">
        <f>F42+F44</f>
        <v>2389989</v>
      </c>
    </row>
    <row r="42" spans="1:6" ht="22.5" customHeight="1">
      <c r="A42" s="133" t="s">
        <v>166</v>
      </c>
      <c r="B42" s="122" t="s">
        <v>36</v>
      </c>
      <c r="C42" s="116" t="s">
        <v>41</v>
      </c>
      <c r="D42" s="116" t="s">
        <v>162</v>
      </c>
      <c r="E42" s="116" t="s">
        <v>163</v>
      </c>
      <c r="F42" s="116">
        <f>F43</f>
        <v>2357989</v>
      </c>
    </row>
    <row r="43" spans="1:6" ht="16.5" customHeight="1">
      <c r="A43" s="133" t="s">
        <v>166</v>
      </c>
      <c r="B43" s="122" t="s">
        <v>36</v>
      </c>
      <c r="C43" s="116" t="s">
        <v>41</v>
      </c>
      <c r="D43" s="116" t="s">
        <v>162</v>
      </c>
      <c r="E43" s="116" t="s">
        <v>163</v>
      </c>
      <c r="F43" s="116">
        <v>2357989</v>
      </c>
    </row>
    <row r="44" spans="1:6" ht="16.5" customHeight="1">
      <c r="A44" s="133" t="s">
        <v>166</v>
      </c>
      <c r="B44" s="122" t="s">
        <v>36</v>
      </c>
      <c r="C44" s="116" t="s">
        <v>41</v>
      </c>
      <c r="D44" s="116" t="s">
        <v>162</v>
      </c>
      <c r="E44" s="116" t="s">
        <v>60</v>
      </c>
      <c r="F44" s="116">
        <v>32000</v>
      </c>
    </row>
    <row r="45" spans="1:6" ht="16.5" customHeight="1">
      <c r="A45" s="133" t="s">
        <v>166</v>
      </c>
      <c r="B45" s="122" t="s">
        <v>36</v>
      </c>
      <c r="C45" s="116" t="s">
        <v>41</v>
      </c>
      <c r="D45" s="116" t="s">
        <v>162</v>
      </c>
      <c r="E45" s="116" t="s">
        <v>160</v>
      </c>
      <c r="F45" s="116">
        <v>32000</v>
      </c>
    </row>
    <row r="46" spans="1:6" ht="16.5" customHeight="1">
      <c r="A46" s="134" t="s">
        <v>181</v>
      </c>
      <c r="B46" s="109" t="s">
        <v>36</v>
      </c>
      <c r="C46" s="111" t="s">
        <v>179</v>
      </c>
      <c r="D46" s="111" t="s">
        <v>180</v>
      </c>
      <c r="E46" s="111" t="s">
        <v>60</v>
      </c>
      <c r="F46" s="103">
        <v>500000</v>
      </c>
    </row>
    <row r="47" spans="1:6" ht="16.5" customHeight="1">
      <c r="A47" s="135" t="s">
        <v>182</v>
      </c>
      <c r="B47" s="109" t="s">
        <v>36</v>
      </c>
      <c r="C47" s="111" t="s">
        <v>179</v>
      </c>
      <c r="D47" s="111" t="s">
        <v>180</v>
      </c>
      <c r="E47" s="111" t="s">
        <v>160</v>
      </c>
      <c r="F47" s="111">
        <v>500000</v>
      </c>
    </row>
    <row r="48" spans="1:6" ht="16.5" customHeight="1">
      <c r="A48" s="134" t="s">
        <v>183</v>
      </c>
      <c r="B48" s="109" t="s">
        <v>36</v>
      </c>
      <c r="C48" s="111" t="s">
        <v>185</v>
      </c>
      <c r="D48" s="111"/>
      <c r="E48" s="111"/>
      <c r="F48" s="103">
        <v>467311.15</v>
      </c>
    </row>
    <row r="49" spans="1:6" ht="16.5" customHeight="1">
      <c r="A49" s="135" t="s">
        <v>184</v>
      </c>
      <c r="B49" s="109" t="s">
        <v>36</v>
      </c>
      <c r="C49" s="111" t="s">
        <v>185</v>
      </c>
      <c r="D49" s="111" t="s">
        <v>150</v>
      </c>
      <c r="E49" s="111" t="s">
        <v>160</v>
      </c>
      <c r="F49" s="111">
        <v>4673311.15</v>
      </c>
    </row>
    <row r="50" spans="1:6" ht="16.5" customHeight="1">
      <c r="A50" s="135" t="s">
        <v>184</v>
      </c>
      <c r="B50" s="109" t="s">
        <v>36</v>
      </c>
      <c r="C50" s="111" t="s">
        <v>185</v>
      </c>
      <c r="D50" s="111" t="s">
        <v>150</v>
      </c>
      <c r="E50" s="111" t="s">
        <v>160</v>
      </c>
      <c r="F50" s="111">
        <v>467311.15</v>
      </c>
    </row>
    <row r="51" spans="1:6" ht="16.5" customHeight="1">
      <c r="A51" s="136" t="s">
        <v>122</v>
      </c>
      <c r="B51" s="101" t="s">
        <v>36</v>
      </c>
      <c r="C51" s="103" t="s">
        <v>118</v>
      </c>
      <c r="D51" s="103"/>
      <c r="E51" s="103"/>
      <c r="F51" s="103">
        <f>F52+F69</f>
        <v>18753349.4</v>
      </c>
    </row>
    <row r="52" spans="1:6" ht="16.5" customHeight="1">
      <c r="A52" s="137" t="s">
        <v>116</v>
      </c>
      <c r="B52" s="105" t="s">
        <v>36</v>
      </c>
      <c r="C52" s="107" t="s">
        <v>55</v>
      </c>
      <c r="D52" s="107"/>
      <c r="E52" s="107"/>
      <c r="F52" s="107">
        <f>F53</f>
        <v>18062271.4</v>
      </c>
    </row>
    <row r="53" spans="1:6" ht="28.5" customHeight="1">
      <c r="A53" s="138" t="s">
        <v>252</v>
      </c>
      <c r="B53" s="118" t="s">
        <v>36</v>
      </c>
      <c r="C53" s="120" t="s">
        <v>55</v>
      </c>
      <c r="D53" s="120" t="s">
        <v>79</v>
      </c>
      <c r="E53" s="120"/>
      <c r="F53" s="120">
        <f>F54</f>
        <v>18062271.4</v>
      </c>
    </row>
    <row r="54" spans="1:6" s="84" customFormat="1" ht="38.25">
      <c r="A54" s="139" t="s">
        <v>254</v>
      </c>
      <c r="B54" s="118" t="s">
        <v>36</v>
      </c>
      <c r="C54" s="120" t="s">
        <v>55</v>
      </c>
      <c r="D54" s="120" t="s">
        <v>81</v>
      </c>
      <c r="E54" s="120"/>
      <c r="F54" s="120">
        <f>F68+F67+F66+F65+F62+F60+F57</f>
        <v>18062271.4</v>
      </c>
    </row>
    <row r="55" spans="1:6" s="84" customFormat="1" ht="12.75">
      <c r="A55" s="140" t="s">
        <v>168</v>
      </c>
      <c r="B55" s="113" t="s">
        <v>36</v>
      </c>
      <c r="C55" s="115" t="s">
        <v>55</v>
      </c>
      <c r="D55" s="115" t="s">
        <v>112</v>
      </c>
      <c r="E55" s="115" t="s">
        <v>60</v>
      </c>
      <c r="F55" s="115">
        <f>F57+F60+F62</f>
        <v>11293063.979999999</v>
      </c>
    </row>
    <row r="56" spans="1:6" s="84" customFormat="1" ht="12.75">
      <c r="A56" s="187" t="s">
        <v>169</v>
      </c>
      <c r="B56" s="122" t="s">
        <v>36</v>
      </c>
      <c r="C56" s="116" t="s">
        <v>55</v>
      </c>
      <c r="D56" s="116" t="s">
        <v>112</v>
      </c>
      <c r="E56" s="116" t="s">
        <v>60</v>
      </c>
      <c r="F56" s="116"/>
    </row>
    <row r="57" spans="1:6" s="84" customFormat="1" ht="12.75">
      <c r="A57" s="188" t="s">
        <v>170</v>
      </c>
      <c r="B57" s="122" t="s">
        <v>36</v>
      </c>
      <c r="C57" s="116" t="s">
        <v>55</v>
      </c>
      <c r="D57" s="116" t="s">
        <v>167</v>
      </c>
      <c r="E57" s="116"/>
      <c r="F57" s="116">
        <f>F58</f>
        <v>10408120.28</v>
      </c>
    </row>
    <row r="58" spans="1:6" s="84" customFormat="1" ht="12.75">
      <c r="A58" s="187" t="s">
        <v>170</v>
      </c>
      <c r="B58" s="122" t="s">
        <v>36</v>
      </c>
      <c r="C58" s="116" t="s">
        <v>55</v>
      </c>
      <c r="D58" s="116" t="s">
        <v>167</v>
      </c>
      <c r="E58" s="116" t="s">
        <v>60</v>
      </c>
      <c r="F58" s="116">
        <f>F59</f>
        <v>10408120.28</v>
      </c>
    </row>
    <row r="59" spans="1:6" s="84" customFormat="1" ht="12.75">
      <c r="A59" s="123" t="s">
        <v>170</v>
      </c>
      <c r="B59" s="122" t="s">
        <v>36</v>
      </c>
      <c r="C59" s="116" t="s">
        <v>55</v>
      </c>
      <c r="D59" s="116" t="s">
        <v>167</v>
      </c>
      <c r="E59" s="116" t="s">
        <v>160</v>
      </c>
      <c r="F59" s="116">
        <v>10408120.28</v>
      </c>
    </row>
    <row r="60" spans="1:6" s="84" customFormat="1" ht="12.75">
      <c r="A60" s="123" t="s">
        <v>230</v>
      </c>
      <c r="B60" s="122" t="s">
        <v>36</v>
      </c>
      <c r="C60" s="116" t="s">
        <v>55</v>
      </c>
      <c r="D60" s="116" t="s">
        <v>229</v>
      </c>
      <c r="E60" s="116" t="s">
        <v>60</v>
      </c>
      <c r="F60" s="116">
        <v>384943.7</v>
      </c>
    </row>
    <row r="61" spans="1:6" s="84" customFormat="1" ht="12.75">
      <c r="A61" s="123" t="s">
        <v>225</v>
      </c>
      <c r="B61" s="122" t="s">
        <v>36</v>
      </c>
      <c r="C61" s="116" t="s">
        <v>55</v>
      </c>
      <c r="D61" s="116" t="s">
        <v>229</v>
      </c>
      <c r="E61" s="116" t="s">
        <v>160</v>
      </c>
      <c r="F61" s="116">
        <v>384943.7</v>
      </c>
    </row>
    <row r="62" spans="1:6" s="84" customFormat="1" ht="12.75">
      <c r="A62" s="188" t="s">
        <v>111</v>
      </c>
      <c r="B62" s="122" t="s">
        <v>36</v>
      </c>
      <c r="C62" s="116" t="s">
        <v>55</v>
      </c>
      <c r="D62" s="116" t="s">
        <v>145</v>
      </c>
      <c r="E62" s="116"/>
      <c r="F62" s="116">
        <f>F63</f>
        <v>500000</v>
      </c>
    </row>
    <row r="63" spans="1:6" s="84" customFormat="1" ht="12.75">
      <c r="A63" s="188" t="s">
        <v>111</v>
      </c>
      <c r="B63" s="122" t="s">
        <v>36</v>
      </c>
      <c r="C63" s="116" t="s">
        <v>55</v>
      </c>
      <c r="D63" s="116" t="s">
        <v>145</v>
      </c>
      <c r="E63" s="116" t="s">
        <v>60</v>
      </c>
      <c r="F63" s="116">
        <f>F64</f>
        <v>500000</v>
      </c>
    </row>
    <row r="64" spans="1:6" s="84" customFormat="1" ht="12.75">
      <c r="A64" s="188" t="s">
        <v>111</v>
      </c>
      <c r="B64" s="122" t="s">
        <v>36</v>
      </c>
      <c r="C64" s="116" t="s">
        <v>55</v>
      </c>
      <c r="D64" s="116" t="s">
        <v>145</v>
      </c>
      <c r="E64" s="116" t="s">
        <v>160</v>
      </c>
      <c r="F64" s="116">
        <v>500000</v>
      </c>
    </row>
    <row r="65" spans="1:6" s="84" customFormat="1" ht="12.75">
      <c r="A65" s="141" t="s">
        <v>309</v>
      </c>
      <c r="B65" s="118" t="s">
        <v>36</v>
      </c>
      <c r="C65" s="120" t="s">
        <v>55</v>
      </c>
      <c r="D65" s="229" t="s">
        <v>206</v>
      </c>
      <c r="E65" s="229">
        <v>244</v>
      </c>
      <c r="F65" s="130">
        <v>3153300</v>
      </c>
    </row>
    <row r="66" spans="1:6" s="84" customFormat="1" ht="12.75">
      <c r="A66" s="140" t="s">
        <v>171</v>
      </c>
      <c r="B66" s="113" t="s">
        <v>36</v>
      </c>
      <c r="C66" s="115" t="s">
        <v>55</v>
      </c>
      <c r="D66" s="198" t="s">
        <v>310</v>
      </c>
      <c r="E66" s="198">
        <v>244</v>
      </c>
      <c r="F66" s="115">
        <v>3153.3</v>
      </c>
    </row>
    <row r="67" spans="1:6" s="84" customFormat="1" ht="12.75">
      <c r="A67" s="187" t="s">
        <v>171</v>
      </c>
      <c r="B67" s="155" t="s">
        <v>36</v>
      </c>
      <c r="C67" s="120" t="s">
        <v>55</v>
      </c>
      <c r="D67" s="229" t="s">
        <v>308</v>
      </c>
      <c r="E67" s="120" t="s">
        <v>160</v>
      </c>
      <c r="F67" s="120">
        <v>332124.12</v>
      </c>
    </row>
    <row r="68" spans="1:6" s="84" customFormat="1" ht="12.75">
      <c r="A68" s="187" t="s">
        <v>306</v>
      </c>
      <c r="B68" s="118" t="s">
        <v>36</v>
      </c>
      <c r="C68" s="120" t="s">
        <v>55</v>
      </c>
      <c r="D68" s="229" t="s">
        <v>307</v>
      </c>
      <c r="E68" s="120" t="s">
        <v>160</v>
      </c>
      <c r="F68" s="130">
        <v>3280630</v>
      </c>
    </row>
    <row r="69" spans="1:6" ht="12.75">
      <c r="A69" s="104" t="s">
        <v>27</v>
      </c>
      <c r="B69" s="105" t="s">
        <v>36</v>
      </c>
      <c r="C69" s="107" t="s">
        <v>24</v>
      </c>
      <c r="D69" s="107"/>
      <c r="E69" s="107"/>
      <c r="F69" s="107">
        <f>F73</f>
        <v>691078</v>
      </c>
    </row>
    <row r="70" spans="1:6" ht="12.75">
      <c r="A70" s="142" t="s">
        <v>135</v>
      </c>
      <c r="B70" s="118" t="s">
        <v>36</v>
      </c>
      <c r="C70" s="120" t="s">
        <v>24</v>
      </c>
      <c r="D70" s="150">
        <v>8510000</v>
      </c>
      <c r="E70" s="150"/>
      <c r="F70" s="150">
        <v>691078</v>
      </c>
    </row>
    <row r="71" spans="1:6" ht="22.5" customHeight="1">
      <c r="A71" s="143" t="s">
        <v>172</v>
      </c>
      <c r="B71" s="118" t="s">
        <v>36</v>
      </c>
      <c r="C71" s="120" t="s">
        <v>24</v>
      </c>
      <c r="D71" s="150">
        <v>8518104</v>
      </c>
      <c r="E71" s="150"/>
      <c r="F71" s="150">
        <v>691078</v>
      </c>
    </row>
    <row r="72" spans="1:6" ht="12.75">
      <c r="A72" s="140" t="s">
        <v>173</v>
      </c>
      <c r="B72" s="118" t="s">
        <v>36</v>
      </c>
      <c r="C72" s="120" t="s">
        <v>24</v>
      </c>
      <c r="D72" s="150">
        <v>8518104</v>
      </c>
      <c r="E72" s="150" t="s">
        <v>60</v>
      </c>
      <c r="F72" s="150">
        <v>691078</v>
      </c>
    </row>
    <row r="73" spans="1:6" ht="12.75">
      <c r="A73" s="187" t="s">
        <v>173</v>
      </c>
      <c r="B73" s="118" t="s">
        <v>36</v>
      </c>
      <c r="C73" s="120" t="s">
        <v>24</v>
      </c>
      <c r="D73" s="116">
        <v>8518104</v>
      </c>
      <c r="E73" s="116" t="s">
        <v>160</v>
      </c>
      <c r="F73" s="150">
        <v>691078</v>
      </c>
    </row>
    <row r="74" spans="1:6" ht="19.5" customHeight="1">
      <c r="A74" s="99" t="s">
        <v>65</v>
      </c>
      <c r="B74" s="103" t="s">
        <v>36</v>
      </c>
      <c r="C74" s="103" t="s">
        <v>29</v>
      </c>
      <c r="D74" s="103"/>
      <c r="E74" s="103"/>
      <c r="F74" s="103">
        <f>F75+F90</f>
        <v>16929509.009999998</v>
      </c>
    </row>
    <row r="75" spans="1:6" ht="19.5" customHeight="1">
      <c r="A75" s="144" t="s">
        <v>117</v>
      </c>
      <c r="B75" s="105" t="s">
        <v>36</v>
      </c>
      <c r="C75" s="107" t="s">
        <v>16</v>
      </c>
      <c r="D75" s="107"/>
      <c r="E75" s="107"/>
      <c r="F75" s="107">
        <f>F76</f>
        <v>12064736</v>
      </c>
    </row>
    <row r="76" spans="1:6" ht="32.25" customHeight="1">
      <c r="A76" s="138" t="s">
        <v>252</v>
      </c>
      <c r="B76" s="118" t="s">
        <v>36</v>
      </c>
      <c r="C76" s="120" t="s">
        <v>16</v>
      </c>
      <c r="D76" s="120" t="s">
        <v>79</v>
      </c>
      <c r="E76" s="120"/>
      <c r="F76" s="120">
        <f>F77</f>
        <v>12064736</v>
      </c>
    </row>
    <row r="77" spans="1:6" ht="48" customHeight="1">
      <c r="A77" s="145" t="s">
        <v>255</v>
      </c>
      <c r="B77" s="109" t="s">
        <v>36</v>
      </c>
      <c r="C77" s="111" t="s">
        <v>16</v>
      </c>
      <c r="D77" s="111" t="s">
        <v>80</v>
      </c>
      <c r="E77" s="111"/>
      <c r="F77" s="111">
        <f>F87+F84+F81+F78</f>
        <v>12064736</v>
      </c>
    </row>
    <row r="78" spans="1:6" ht="22.5" customHeight="1">
      <c r="A78" s="145" t="s">
        <v>174</v>
      </c>
      <c r="B78" s="109" t="s">
        <v>36</v>
      </c>
      <c r="C78" s="111" t="s">
        <v>16</v>
      </c>
      <c r="D78" s="111" t="s">
        <v>146</v>
      </c>
      <c r="E78" s="111">
        <v>240</v>
      </c>
      <c r="F78" s="111">
        <f>F79</f>
        <v>3700000</v>
      </c>
    </row>
    <row r="79" spans="1:6" ht="15.75" customHeight="1">
      <c r="A79" s="145" t="s">
        <v>174</v>
      </c>
      <c r="B79" s="122" t="s">
        <v>36</v>
      </c>
      <c r="C79" s="122" t="s">
        <v>16</v>
      </c>
      <c r="D79" s="122" t="s">
        <v>146</v>
      </c>
      <c r="E79" s="122" t="s">
        <v>60</v>
      </c>
      <c r="F79" s="116">
        <f>F80</f>
        <v>3700000</v>
      </c>
    </row>
    <row r="80" spans="1:6" ht="15" customHeight="1">
      <c r="A80" s="145" t="s">
        <v>174</v>
      </c>
      <c r="B80" s="109" t="s">
        <v>36</v>
      </c>
      <c r="C80" s="109" t="s">
        <v>16</v>
      </c>
      <c r="D80" s="109" t="s">
        <v>146</v>
      </c>
      <c r="E80" s="109" t="s">
        <v>160</v>
      </c>
      <c r="F80" s="111">
        <v>3700000</v>
      </c>
    </row>
    <row r="81" spans="1:6" ht="31.5" customHeight="1">
      <c r="A81" s="145" t="s">
        <v>175</v>
      </c>
      <c r="B81" s="109" t="s">
        <v>36</v>
      </c>
      <c r="C81" s="109" t="s">
        <v>16</v>
      </c>
      <c r="D81" s="109" t="s">
        <v>147</v>
      </c>
      <c r="E81" s="109"/>
      <c r="F81" s="111">
        <f>F82</f>
        <v>700000</v>
      </c>
    </row>
    <row r="82" spans="1:6" ht="17.25" customHeight="1">
      <c r="A82" s="140" t="s">
        <v>176</v>
      </c>
      <c r="B82" s="113" t="s">
        <v>36</v>
      </c>
      <c r="C82" s="113" t="s">
        <v>16</v>
      </c>
      <c r="D82" s="113" t="s">
        <v>147</v>
      </c>
      <c r="E82" s="113" t="s">
        <v>60</v>
      </c>
      <c r="F82" s="115">
        <f>F83</f>
        <v>700000</v>
      </c>
    </row>
    <row r="83" spans="1:6" ht="17.25" customHeight="1">
      <c r="A83" s="187" t="s">
        <v>176</v>
      </c>
      <c r="B83" s="109" t="s">
        <v>36</v>
      </c>
      <c r="C83" s="109" t="s">
        <v>16</v>
      </c>
      <c r="D83" s="109" t="s">
        <v>147</v>
      </c>
      <c r="E83" s="109" t="s">
        <v>160</v>
      </c>
      <c r="F83" s="111">
        <v>700000</v>
      </c>
    </row>
    <row r="84" spans="1:6" ht="40.5" customHeight="1">
      <c r="A84" s="145" t="s">
        <v>175</v>
      </c>
      <c r="B84" s="109" t="s">
        <v>36</v>
      </c>
      <c r="C84" s="109" t="s">
        <v>16</v>
      </c>
      <c r="D84" s="109" t="s">
        <v>148</v>
      </c>
      <c r="E84" s="109"/>
      <c r="F84" s="111">
        <f>F85</f>
        <v>1000000</v>
      </c>
    </row>
    <row r="85" spans="1:6" ht="15" customHeight="1">
      <c r="A85" s="140" t="s">
        <v>177</v>
      </c>
      <c r="B85" s="113" t="s">
        <v>36</v>
      </c>
      <c r="C85" s="113" t="s">
        <v>16</v>
      </c>
      <c r="D85" s="113" t="s">
        <v>148</v>
      </c>
      <c r="E85" s="113" t="s">
        <v>60</v>
      </c>
      <c r="F85" s="115">
        <f>F86</f>
        <v>1000000</v>
      </c>
    </row>
    <row r="86" spans="1:6" ht="16.5" customHeight="1">
      <c r="A86" s="187" t="s">
        <v>177</v>
      </c>
      <c r="B86" s="109" t="s">
        <v>36</v>
      </c>
      <c r="C86" s="109" t="s">
        <v>16</v>
      </c>
      <c r="D86" s="109" t="s">
        <v>148</v>
      </c>
      <c r="E86" s="109" t="s">
        <v>160</v>
      </c>
      <c r="F86" s="111">
        <v>1000000</v>
      </c>
    </row>
    <row r="87" spans="1:6" ht="41.25" customHeight="1">
      <c r="A87" s="145" t="s">
        <v>175</v>
      </c>
      <c r="B87" s="109" t="s">
        <v>36</v>
      </c>
      <c r="C87" s="109" t="s">
        <v>16</v>
      </c>
      <c r="D87" s="109" t="s">
        <v>149</v>
      </c>
      <c r="E87" s="109"/>
      <c r="F87" s="111">
        <f>F88</f>
        <v>6664736</v>
      </c>
    </row>
    <row r="88" spans="1:6" ht="15.75" customHeight="1">
      <c r="A88" s="140" t="s">
        <v>186</v>
      </c>
      <c r="B88" s="113" t="s">
        <v>36</v>
      </c>
      <c r="C88" s="113" t="s">
        <v>16</v>
      </c>
      <c r="D88" s="113" t="s">
        <v>149</v>
      </c>
      <c r="E88" s="113" t="s">
        <v>60</v>
      </c>
      <c r="F88" s="115">
        <f>F89</f>
        <v>6664736</v>
      </c>
    </row>
    <row r="89" spans="1:6" ht="17.25" customHeight="1">
      <c r="A89" s="187" t="s">
        <v>186</v>
      </c>
      <c r="B89" s="109" t="s">
        <v>36</v>
      </c>
      <c r="C89" s="109" t="s">
        <v>16</v>
      </c>
      <c r="D89" s="109" t="s">
        <v>149</v>
      </c>
      <c r="E89" s="109" t="s">
        <v>160</v>
      </c>
      <c r="F89" s="111">
        <v>6664736</v>
      </c>
    </row>
    <row r="90" spans="1:6" ht="18" customHeight="1">
      <c r="A90" s="144" t="s">
        <v>187</v>
      </c>
      <c r="B90" s="105" t="s">
        <v>36</v>
      </c>
      <c r="C90" s="105" t="s">
        <v>110</v>
      </c>
      <c r="D90" s="105"/>
      <c r="E90" s="105"/>
      <c r="F90" s="105">
        <f>F91</f>
        <v>4864773.01</v>
      </c>
    </row>
    <row r="91" spans="1:6" ht="42.75" customHeight="1">
      <c r="A91" s="145" t="s">
        <v>151</v>
      </c>
      <c r="B91" s="118" t="s">
        <v>36</v>
      </c>
      <c r="C91" s="118" t="s">
        <v>110</v>
      </c>
      <c r="D91" s="118" t="s">
        <v>152</v>
      </c>
      <c r="E91" s="118"/>
      <c r="F91" s="118">
        <f>F92+F95+F98+F101</f>
        <v>4864773.01</v>
      </c>
    </row>
    <row r="92" spans="1:6" ht="14.25" customHeight="1">
      <c r="A92" s="145" t="s">
        <v>133</v>
      </c>
      <c r="B92" s="118" t="s">
        <v>36</v>
      </c>
      <c r="C92" s="118" t="s">
        <v>110</v>
      </c>
      <c r="D92" s="118" t="s">
        <v>153</v>
      </c>
      <c r="E92" s="118"/>
      <c r="F92" s="118">
        <f>F93</f>
        <v>0</v>
      </c>
    </row>
    <row r="93" spans="1:6" ht="14.25" customHeight="1">
      <c r="A93" s="145" t="s">
        <v>133</v>
      </c>
      <c r="B93" s="122" t="s">
        <v>36</v>
      </c>
      <c r="C93" s="122" t="s">
        <v>110</v>
      </c>
      <c r="D93" s="122" t="s">
        <v>153</v>
      </c>
      <c r="E93" s="122" t="s">
        <v>60</v>
      </c>
      <c r="F93" s="122">
        <f>F94</f>
        <v>0</v>
      </c>
    </row>
    <row r="94" spans="1:6" ht="12.75">
      <c r="A94" s="145" t="s">
        <v>133</v>
      </c>
      <c r="B94" s="122" t="s">
        <v>36</v>
      </c>
      <c r="C94" s="122" t="s">
        <v>110</v>
      </c>
      <c r="D94" s="122" t="s">
        <v>153</v>
      </c>
      <c r="E94" s="122" t="s">
        <v>160</v>
      </c>
      <c r="F94" s="122">
        <v>0</v>
      </c>
    </row>
    <row r="95" spans="1:6" ht="12.75">
      <c r="A95" s="123" t="s">
        <v>188</v>
      </c>
      <c r="B95" s="122" t="s">
        <v>36</v>
      </c>
      <c r="C95" s="122" t="s">
        <v>110</v>
      </c>
      <c r="D95" s="122" t="s">
        <v>154</v>
      </c>
      <c r="E95" s="122"/>
      <c r="F95" s="122">
        <f>F96</f>
        <v>2765299.01</v>
      </c>
    </row>
    <row r="96" spans="1:6" ht="12.75">
      <c r="A96" s="123" t="s">
        <v>188</v>
      </c>
      <c r="B96" s="122" t="s">
        <v>36</v>
      </c>
      <c r="C96" s="122" t="s">
        <v>110</v>
      </c>
      <c r="D96" s="122" t="s">
        <v>154</v>
      </c>
      <c r="E96" s="122" t="s">
        <v>60</v>
      </c>
      <c r="F96" s="122">
        <f>F97</f>
        <v>2765299.01</v>
      </c>
    </row>
    <row r="97" spans="1:6" ht="12.75">
      <c r="A97" s="123" t="s">
        <v>188</v>
      </c>
      <c r="B97" s="122" t="s">
        <v>36</v>
      </c>
      <c r="C97" s="122" t="s">
        <v>110</v>
      </c>
      <c r="D97" s="122" t="s">
        <v>154</v>
      </c>
      <c r="E97" s="122" t="s">
        <v>160</v>
      </c>
      <c r="F97" s="122">
        <v>2765299.01</v>
      </c>
    </row>
    <row r="98" spans="1:6" ht="12.75">
      <c r="A98" s="123" t="s">
        <v>134</v>
      </c>
      <c r="B98" s="122" t="s">
        <v>36</v>
      </c>
      <c r="C98" s="122" t="s">
        <v>110</v>
      </c>
      <c r="D98" s="122" t="s">
        <v>155</v>
      </c>
      <c r="E98" s="122"/>
      <c r="F98" s="122">
        <f>F99</f>
        <v>2099474</v>
      </c>
    </row>
    <row r="99" spans="1:6" ht="12.75">
      <c r="A99" s="123" t="s">
        <v>134</v>
      </c>
      <c r="B99" s="122" t="s">
        <v>36</v>
      </c>
      <c r="C99" s="122" t="s">
        <v>110</v>
      </c>
      <c r="D99" s="122" t="s">
        <v>155</v>
      </c>
      <c r="E99" s="122" t="s">
        <v>60</v>
      </c>
      <c r="F99" s="122">
        <f>F100</f>
        <v>2099474</v>
      </c>
    </row>
    <row r="100" spans="1:6" ht="12.75">
      <c r="A100" s="123" t="s">
        <v>134</v>
      </c>
      <c r="B100" s="201" t="s">
        <v>36</v>
      </c>
      <c r="C100" s="201" t="s">
        <v>110</v>
      </c>
      <c r="D100" s="201" t="s">
        <v>155</v>
      </c>
      <c r="E100" s="122" t="s">
        <v>160</v>
      </c>
      <c r="F100" s="122">
        <v>2099474</v>
      </c>
    </row>
    <row r="101" spans="1:6" ht="12.75">
      <c r="A101" s="123"/>
      <c r="B101" s="201" t="s">
        <v>36</v>
      </c>
      <c r="C101" s="201" t="s">
        <v>110</v>
      </c>
      <c r="D101" s="201"/>
      <c r="E101" s="122"/>
      <c r="F101" s="122"/>
    </row>
    <row r="102" spans="1:6" ht="12.75">
      <c r="A102" s="123"/>
      <c r="B102" s="201" t="s">
        <v>36</v>
      </c>
      <c r="C102" s="201" t="s">
        <v>110</v>
      </c>
      <c r="D102" s="201"/>
      <c r="E102" s="122"/>
      <c r="F102" s="122"/>
    </row>
    <row r="103" spans="1:6" ht="12.75">
      <c r="A103" s="123"/>
      <c r="B103" s="109"/>
      <c r="C103" s="109"/>
      <c r="D103" s="109"/>
      <c r="E103" s="109"/>
      <c r="F103" s="109"/>
    </row>
    <row r="104" spans="1:6" ht="12.75">
      <c r="A104" s="189" t="s">
        <v>123</v>
      </c>
      <c r="B104" s="180" t="s">
        <v>36</v>
      </c>
      <c r="C104" s="180" t="s">
        <v>119</v>
      </c>
      <c r="D104" s="180"/>
      <c r="E104" s="180"/>
      <c r="F104" s="180">
        <f>F105</f>
        <v>15314182.63</v>
      </c>
    </row>
    <row r="105" spans="1:6" ht="12.75">
      <c r="A105" s="190" t="s">
        <v>126</v>
      </c>
      <c r="B105" s="180" t="s">
        <v>36</v>
      </c>
      <c r="C105" s="180" t="s">
        <v>11</v>
      </c>
      <c r="D105" s="180"/>
      <c r="E105" s="180"/>
      <c r="F105" s="180">
        <f>F106</f>
        <v>15314182.63</v>
      </c>
    </row>
    <row r="106" spans="1:6" ht="12.75">
      <c r="A106" s="146" t="s">
        <v>256</v>
      </c>
      <c r="B106" s="109" t="s">
        <v>36</v>
      </c>
      <c r="C106" s="109" t="s">
        <v>11</v>
      </c>
      <c r="D106" s="109" t="s">
        <v>66</v>
      </c>
      <c r="E106" s="109"/>
      <c r="F106" s="118">
        <f>F107+F113+F121+F123+F122+F112+F111</f>
        <v>15314182.63</v>
      </c>
    </row>
    <row r="107" spans="1:6" ht="27">
      <c r="A107" s="191" t="s">
        <v>257</v>
      </c>
      <c r="B107" s="184" t="s">
        <v>36</v>
      </c>
      <c r="C107" s="184" t="s">
        <v>11</v>
      </c>
      <c r="D107" s="184" t="s">
        <v>107</v>
      </c>
      <c r="E107" s="184"/>
      <c r="F107" s="184">
        <v>6000000</v>
      </c>
    </row>
    <row r="108" spans="1:6" ht="15.75" customHeight="1">
      <c r="A108" s="147" t="s">
        <v>189</v>
      </c>
      <c r="B108" s="109" t="s">
        <v>36</v>
      </c>
      <c r="C108" s="109" t="s">
        <v>11</v>
      </c>
      <c r="D108" s="109" t="s">
        <v>67</v>
      </c>
      <c r="E108" s="109"/>
      <c r="F108" s="118">
        <v>6000000</v>
      </c>
    </row>
    <row r="109" spans="1:6" ht="19.5" customHeight="1">
      <c r="A109" s="147" t="s">
        <v>189</v>
      </c>
      <c r="B109" s="122" t="s">
        <v>36</v>
      </c>
      <c r="C109" s="122" t="s">
        <v>11</v>
      </c>
      <c r="D109" s="122" t="s">
        <v>67</v>
      </c>
      <c r="E109" s="201">
        <v>600</v>
      </c>
      <c r="F109" s="122">
        <v>6000000</v>
      </c>
    </row>
    <row r="110" spans="1:6" ht="19.5" customHeight="1">
      <c r="A110" s="147" t="s">
        <v>189</v>
      </c>
      <c r="B110" s="122">
        <v>18</v>
      </c>
      <c r="C110" s="122" t="s">
        <v>11</v>
      </c>
      <c r="D110" s="122" t="s">
        <v>67</v>
      </c>
      <c r="E110" s="122" t="s">
        <v>68</v>
      </c>
      <c r="F110" s="122">
        <v>6000000</v>
      </c>
    </row>
    <row r="111" spans="1:6" ht="19.5" customHeight="1">
      <c r="A111" s="147" t="s">
        <v>321</v>
      </c>
      <c r="B111" s="122" t="s">
        <v>36</v>
      </c>
      <c r="C111" s="201" t="s">
        <v>318</v>
      </c>
      <c r="D111" s="201" t="s">
        <v>319</v>
      </c>
      <c r="E111" s="201">
        <v>241</v>
      </c>
      <c r="F111" s="122">
        <v>220000</v>
      </c>
    </row>
    <row r="112" spans="1:6" ht="19.5" customHeight="1">
      <c r="A112" s="147" t="s">
        <v>322</v>
      </c>
      <c r="B112" s="122" t="s">
        <v>36</v>
      </c>
      <c r="C112" s="201" t="s">
        <v>318</v>
      </c>
      <c r="D112" s="201" t="s">
        <v>320</v>
      </c>
      <c r="E112" s="201">
        <v>241</v>
      </c>
      <c r="F112" s="122">
        <v>26000</v>
      </c>
    </row>
    <row r="113" spans="1:6" ht="40.5">
      <c r="A113" s="191" t="s">
        <v>258</v>
      </c>
      <c r="B113" s="184" t="s">
        <v>36</v>
      </c>
      <c r="C113" s="184" t="s">
        <v>11</v>
      </c>
      <c r="D113" s="184" t="s">
        <v>69</v>
      </c>
      <c r="E113" s="184"/>
      <c r="F113" s="184">
        <f>F114+F117</f>
        <v>8740700</v>
      </c>
    </row>
    <row r="114" spans="1:6" ht="12.75">
      <c r="A114" s="147" t="s">
        <v>190</v>
      </c>
      <c r="B114" s="122" t="s">
        <v>36</v>
      </c>
      <c r="C114" s="122" t="s">
        <v>11</v>
      </c>
      <c r="D114" s="122" t="s">
        <v>70</v>
      </c>
      <c r="E114" s="122"/>
      <c r="F114" s="122">
        <f>F115</f>
        <v>7466700</v>
      </c>
    </row>
    <row r="115" spans="1:6" ht="12.75">
      <c r="A115" s="147" t="s">
        <v>190</v>
      </c>
      <c r="B115" s="122" t="s">
        <v>36</v>
      </c>
      <c r="C115" s="122" t="s">
        <v>11</v>
      </c>
      <c r="D115" s="122" t="s">
        <v>70</v>
      </c>
      <c r="E115" s="122" t="s">
        <v>105</v>
      </c>
      <c r="F115" s="122">
        <f>F116</f>
        <v>7466700</v>
      </c>
    </row>
    <row r="116" spans="1:6" ht="12.75">
      <c r="A116" s="147" t="s">
        <v>190</v>
      </c>
      <c r="B116" s="109" t="s">
        <v>36</v>
      </c>
      <c r="C116" s="109" t="s">
        <v>11</v>
      </c>
      <c r="D116" s="109" t="s">
        <v>70</v>
      </c>
      <c r="E116" s="109" t="s">
        <v>68</v>
      </c>
      <c r="F116" s="118">
        <v>7466700</v>
      </c>
    </row>
    <row r="117" spans="1:6" ht="30.75" customHeight="1">
      <c r="A117" s="191" t="s">
        <v>259</v>
      </c>
      <c r="B117" s="184" t="s">
        <v>36</v>
      </c>
      <c r="C117" s="184" t="s">
        <v>11</v>
      </c>
      <c r="D117" s="184" t="s">
        <v>156</v>
      </c>
      <c r="E117" s="184"/>
      <c r="F117" s="184">
        <f>F118</f>
        <v>1274000</v>
      </c>
    </row>
    <row r="118" spans="1:6" ht="20.25" customHeight="1">
      <c r="A118" s="123" t="s">
        <v>191</v>
      </c>
      <c r="B118" s="118" t="s">
        <v>36</v>
      </c>
      <c r="C118" s="118" t="s">
        <v>11</v>
      </c>
      <c r="D118" s="118" t="s">
        <v>157</v>
      </c>
      <c r="E118" s="118"/>
      <c r="F118" s="118">
        <f>F119</f>
        <v>1274000</v>
      </c>
    </row>
    <row r="119" spans="1:6" ht="17.25" customHeight="1">
      <c r="A119" s="123" t="s">
        <v>191</v>
      </c>
      <c r="B119" s="122" t="s">
        <v>36</v>
      </c>
      <c r="C119" s="122" t="s">
        <v>11</v>
      </c>
      <c r="D119" s="122" t="s">
        <v>157</v>
      </c>
      <c r="E119" s="122" t="s">
        <v>60</v>
      </c>
      <c r="F119" s="122">
        <f>F120</f>
        <v>1274000</v>
      </c>
    </row>
    <row r="120" spans="1:6" ht="12.75">
      <c r="A120" s="123" t="s">
        <v>191</v>
      </c>
      <c r="B120" s="109" t="s">
        <v>36</v>
      </c>
      <c r="C120" s="109" t="s">
        <v>11</v>
      </c>
      <c r="D120" s="109" t="s">
        <v>157</v>
      </c>
      <c r="E120" s="109" t="s">
        <v>160</v>
      </c>
      <c r="F120" s="118">
        <v>1274000</v>
      </c>
    </row>
    <row r="121" spans="1:6" ht="25.5">
      <c r="A121" s="123" t="s">
        <v>226</v>
      </c>
      <c r="B121" s="109" t="s">
        <v>36</v>
      </c>
      <c r="C121" s="109" t="s">
        <v>11</v>
      </c>
      <c r="D121" s="109" t="s">
        <v>227</v>
      </c>
      <c r="E121" s="158">
        <v>611</v>
      </c>
      <c r="F121" s="118">
        <v>61062.63</v>
      </c>
    </row>
    <row r="122" spans="1:6" ht="25.5">
      <c r="A122" s="123" t="s">
        <v>314</v>
      </c>
      <c r="B122" s="158" t="s">
        <v>36</v>
      </c>
      <c r="C122" s="158" t="s">
        <v>11</v>
      </c>
      <c r="D122" s="158" t="s">
        <v>315</v>
      </c>
      <c r="E122" s="158" t="s">
        <v>228</v>
      </c>
      <c r="F122" s="118">
        <v>96790</v>
      </c>
    </row>
    <row r="123" spans="1:6" ht="25.5">
      <c r="A123" s="123" t="s">
        <v>226</v>
      </c>
      <c r="B123" s="109" t="s">
        <v>36</v>
      </c>
      <c r="C123" s="109" t="s">
        <v>11</v>
      </c>
      <c r="D123" s="158" t="s">
        <v>312</v>
      </c>
      <c r="E123" s="158" t="s">
        <v>228</v>
      </c>
      <c r="F123" s="118">
        <v>169630</v>
      </c>
    </row>
    <row r="124" spans="1:6" ht="12.75">
      <c r="A124" s="124" t="s">
        <v>235</v>
      </c>
      <c r="B124" s="105" t="s">
        <v>36</v>
      </c>
      <c r="C124" s="202">
        <v>1003</v>
      </c>
      <c r="D124" s="202" t="s">
        <v>63</v>
      </c>
      <c r="E124" s="202"/>
      <c r="F124" s="107">
        <v>210000</v>
      </c>
    </row>
    <row r="125" spans="1:6" ht="12.75">
      <c r="A125" s="148" t="s">
        <v>135</v>
      </c>
      <c r="B125" s="149" t="s">
        <v>36</v>
      </c>
      <c r="C125" s="203" t="s">
        <v>236</v>
      </c>
      <c r="D125" s="203" t="s">
        <v>237</v>
      </c>
      <c r="E125" s="203"/>
      <c r="F125" s="149">
        <v>210000</v>
      </c>
    </row>
    <row r="126" spans="1:6" ht="12.75">
      <c r="A126" s="148" t="s">
        <v>127</v>
      </c>
      <c r="B126" s="149" t="s">
        <v>36</v>
      </c>
      <c r="C126" s="203" t="s">
        <v>114</v>
      </c>
      <c r="D126" s="203"/>
      <c r="E126" s="203"/>
      <c r="F126" s="149">
        <v>84068.49</v>
      </c>
    </row>
    <row r="127" spans="1:6" ht="25.5">
      <c r="A127" s="151" t="s">
        <v>238</v>
      </c>
      <c r="B127" s="122" t="s">
        <v>36</v>
      </c>
      <c r="C127" s="116" t="s">
        <v>114</v>
      </c>
      <c r="D127" s="116" t="s">
        <v>63</v>
      </c>
      <c r="E127" s="177">
        <v>540</v>
      </c>
      <c r="F127" s="122">
        <v>84068.49</v>
      </c>
    </row>
    <row r="128" spans="1:6" ht="25.5">
      <c r="A128" s="151" t="s">
        <v>238</v>
      </c>
      <c r="B128" s="109" t="s">
        <v>36</v>
      </c>
      <c r="C128" s="120" t="s">
        <v>114</v>
      </c>
      <c r="D128" s="116" t="s">
        <v>115</v>
      </c>
      <c r="E128" s="177">
        <v>540</v>
      </c>
      <c r="F128" s="122">
        <v>84068.49</v>
      </c>
    </row>
    <row r="129" spans="1:6" ht="15.75">
      <c r="A129" s="192" t="s">
        <v>125</v>
      </c>
      <c r="B129" s="180" t="s">
        <v>36</v>
      </c>
      <c r="C129" s="180" t="s">
        <v>71</v>
      </c>
      <c r="D129" s="180"/>
      <c r="E129" s="180"/>
      <c r="F129" s="180"/>
    </row>
    <row r="130" spans="1:6" ht="12.75">
      <c r="A130" s="193" t="s">
        <v>72</v>
      </c>
      <c r="B130" s="180" t="s">
        <v>36</v>
      </c>
      <c r="C130" s="183" t="s">
        <v>40</v>
      </c>
      <c r="D130" s="183"/>
      <c r="E130" s="183"/>
      <c r="F130" s="183">
        <f>F131+F135+F136</f>
        <v>10313700</v>
      </c>
    </row>
    <row r="131" spans="1:6" ht="25.5">
      <c r="A131" s="194" t="s">
        <v>253</v>
      </c>
      <c r="B131" s="122" t="s">
        <v>36</v>
      </c>
      <c r="C131" s="116" t="s">
        <v>40</v>
      </c>
      <c r="D131" s="116" t="s">
        <v>73</v>
      </c>
      <c r="E131" s="116"/>
      <c r="F131" s="116">
        <v>8968700</v>
      </c>
    </row>
    <row r="132" spans="1:6" ht="29.25" customHeight="1">
      <c r="A132" s="196" t="s">
        <v>74</v>
      </c>
      <c r="B132" s="184" t="s">
        <v>36</v>
      </c>
      <c r="C132" s="185" t="s">
        <v>40</v>
      </c>
      <c r="D132" s="185" t="s">
        <v>108</v>
      </c>
      <c r="E132" s="204">
        <v>621</v>
      </c>
      <c r="F132" s="185">
        <v>8968700</v>
      </c>
    </row>
    <row r="133" spans="1:6" ht="23.25" customHeight="1">
      <c r="A133" s="152" t="s">
        <v>192</v>
      </c>
      <c r="B133" s="109" t="s">
        <v>36</v>
      </c>
      <c r="C133" s="111" t="s">
        <v>40</v>
      </c>
      <c r="D133" s="111" t="s">
        <v>109</v>
      </c>
      <c r="E133" s="205">
        <v>621</v>
      </c>
      <c r="F133" s="111">
        <v>8968700</v>
      </c>
    </row>
    <row r="134" spans="1:6" ht="44.25" customHeight="1">
      <c r="A134" s="195" t="s">
        <v>260</v>
      </c>
      <c r="B134" s="184" t="s">
        <v>36</v>
      </c>
      <c r="C134" s="185" t="s">
        <v>40</v>
      </c>
      <c r="D134" s="185"/>
      <c r="E134" s="185"/>
      <c r="F134" s="185"/>
    </row>
    <row r="135" spans="1:6" ht="30" customHeight="1">
      <c r="A135" s="199" t="s">
        <v>194</v>
      </c>
      <c r="B135" s="200" t="s">
        <v>36</v>
      </c>
      <c r="C135" s="125" t="s">
        <v>40</v>
      </c>
      <c r="D135" s="125" t="s">
        <v>195</v>
      </c>
      <c r="E135" s="206">
        <v>622</v>
      </c>
      <c r="F135" s="125">
        <v>845000</v>
      </c>
    </row>
    <row r="136" spans="1:6" ht="19.5" customHeight="1">
      <c r="A136" s="199" t="s">
        <v>193</v>
      </c>
      <c r="B136" s="200" t="s">
        <v>36</v>
      </c>
      <c r="C136" s="125" t="s">
        <v>40</v>
      </c>
      <c r="D136" s="125" t="s">
        <v>158</v>
      </c>
      <c r="E136" s="125"/>
      <c r="F136" s="125">
        <f>F137</f>
        <v>500000</v>
      </c>
    </row>
    <row r="137" spans="1:6" ht="14.25" customHeight="1">
      <c r="A137" s="152" t="s">
        <v>193</v>
      </c>
      <c r="B137" s="122" t="s">
        <v>36</v>
      </c>
      <c r="C137" s="116" t="s">
        <v>40</v>
      </c>
      <c r="D137" s="116" t="s">
        <v>158</v>
      </c>
      <c r="E137" s="116" t="s">
        <v>60</v>
      </c>
      <c r="F137" s="116">
        <f>F138</f>
        <v>500000</v>
      </c>
    </row>
    <row r="138" spans="1:6" ht="12.75">
      <c r="A138" s="152" t="s">
        <v>193</v>
      </c>
      <c r="B138" s="111" t="s">
        <v>36</v>
      </c>
      <c r="C138" s="111" t="s">
        <v>40</v>
      </c>
      <c r="D138" s="111" t="s">
        <v>158</v>
      </c>
      <c r="E138" s="111" t="s">
        <v>160</v>
      </c>
      <c r="F138" s="111">
        <v>500000</v>
      </c>
    </row>
    <row r="139" spans="1:6" ht="12.75">
      <c r="A139" s="99" t="s">
        <v>35</v>
      </c>
      <c r="B139" s="111"/>
      <c r="C139" s="111"/>
      <c r="D139" s="111"/>
      <c r="E139" s="103"/>
      <c r="F139" s="103">
        <f>F9+F13+F18+F20+F26+F27+F29+F33+F46+F48+F52+F69+F75+F90+F104+F126+F130+F124</f>
        <v>79477667.63</v>
      </c>
    </row>
    <row r="140" spans="1:6" ht="12.75">
      <c r="A140" s="153"/>
      <c r="B140" s="153"/>
      <c r="C140" s="153"/>
      <c r="D140" s="153"/>
      <c r="E140" s="153"/>
      <c r="F140" s="153"/>
    </row>
    <row r="141" ht="12.75">
      <c r="B141" s="48"/>
    </row>
  </sheetData>
  <sheetProtection/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7.421875" style="0" customWidth="1"/>
    <col min="2" max="2" width="60.7109375" style="0" customWidth="1"/>
    <col min="3" max="3" width="13.421875" style="0" customWidth="1"/>
    <col min="4" max="4" width="14.28125" style="0" customWidth="1"/>
    <col min="5" max="5" width="16.140625" style="0" customWidth="1"/>
    <col min="6" max="6" width="19.57421875" style="0" customWidth="1"/>
  </cols>
  <sheetData>
    <row r="1" ht="12.75">
      <c r="B1" s="2" t="s">
        <v>328</v>
      </c>
    </row>
    <row r="2" ht="12.75">
      <c r="B2" s="2" t="s">
        <v>311</v>
      </c>
    </row>
    <row r="3" spans="1:4" ht="12.75">
      <c r="A3" s="2"/>
      <c r="B3" s="2" t="s">
        <v>249</v>
      </c>
      <c r="C3" s="2"/>
      <c r="D3" s="2"/>
    </row>
    <row r="4" spans="1:6" ht="15.75">
      <c r="A4" s="34"/>
      <c r="B4" s="230" t="s">
        <v>86</v>
      </c>
      <c r="C4" s="49"/>
      <c r="D4" s="49"/>
      <c r="E4" s="50"/>
      <c r="F4" s="50"/>
    </row>
    <row r="5" spans="1:6" ht="15.75" customHeight="1">
      <c r="A5" s="2"/>
      <c r="B5" s="6" t="s">
        <v>250</v>
      </c>
      <c r="C5" s="49"/>
      <c r="D5" s="49"/>
      <c r="E5" s="50"/>
      <c r="F5" s="50"/>
    </row>
    <row r="6" spans="1:6" ht="12.75">
      <c r="A6" s="21" t="s">
        <v>84</v>
      </c>
      <c r="B6" s="31" t="s">
        <v>87</v>
      </c>
      <c r="C6" s="21" t="s">
        <v>83</v>
      </c>
      <c r="D6" s="21" t="s">
        <v>3</v>
      </c>
      <c r="E6" s="21" t="s">
        <v>3</v>
      </c>
      <c r="F6" s="21" t="s">
        <v>3</v>
      </c>
    </row>
    <row r="7" spans="1:6" ht="12.75">
      <c r="A7" s="32" t="s">
        <v>85</v>
      </c>
      <c r="B7" s="31"/>
      <c r="C7" s="32" t="s">
        <v>20</v>
      </c>
      <c r="D7" s="94">
        <v>2015</v>
      </c>
      <c r="E7" s="94">
        <v>2016</v>
      </c>
      <c r="F7" s="94">
        <v>2017</v>
      </c>
    </row>
    <row r="8" spans="1:6" ht="12.75">
      <c r="A8" s="30" t="s">
        <v>120</v>
      </c>
      <c r="B8" s="31" t="s">
        <v>121</v>
      </c>
      <c r="C8" s="30" t="s">
        <v>30</v>
      </c>
      <c r="D8" s="215">
        <f>D9+D10+D11+D12+D13+D14+D15+D16</f>
        <v>16905546.95</v>
      </c>
      <c r="E8" s="71">
        <f>E9+E10+E11+E15+E16</f>
        <v>15675342</v>
      </c>
      <c r="F8" s="71">
        <f>F9+F10+F11+F15+F16</f>
        <v>15675342</v>
      </c>
    </row>
    <row r="9" spans="1:6" ht="12.75">
      <c r="A9" s="56" t="s">
        <v>88</v>
      </c>
      <c r="B9" s="57" t="s">
        <v>165</v>
      </c>
      <c r="C9" s="56" t="s">
        <v>28</v>
      </c>
      <c r="D9" s="216">
        <v>810196</v>
      </c>
      <c r="E9" s="72">
        <v>826595</v>
      </c>
      <c r="F9" s="72">
        <v>826595</v>
      </c>
    </row>
    <row r="10" spans="1:6" ht="12.75">
      <c r="A10" s="56" t="s">
        <v>89</v>
      </c>
      <c r="B10" s="57" t="s">
        <v>196</v>
      </c>
      <c r="C10" s="47" t="s">
        <v>8</v>
      </c>
      <c r="D10" s="216">
        <v>150000</v>
      </c>
      <c r="E10" s="72">
        <v>315000</v>
      </c>
      <c r="F10" s="72">
        <v>315000</v>
      </c>
    </row>
    <row r="11" spans="1:6" ht="16.5" customHeight="1">
      <c r="A11" s="56" t="s">
        <v>90</v>
      </c>
      <c r="B11" s="64" t="s">
        <v>202</v>
      </c>
      <c r="C11" s="56" t="s">
        <v>9</v>
      </c>
      <c r="D11" s="217">
        <v>11175470</v>
      </c>
      <c r="E11" s="73">
        <v>11465747</v>
      </c>
      <c r="F11" s="73">
        <v>11465747</v>
      </c>
    </row>
    <row r="12" spans="1:6" ht="16.5" customHeight="1">
      <c r="A12" s="56" t="s">
        <v>91</v>
      </c>
      <c r="B12" s="92" t="s">
        <v>233</v>
      </c>
      <c r="C12" s="56" t="s">
        <v>9</v>
      </c>
      <c r="D12" s="217">
        <v>295800</v>
      </c>
      <c r="E12" s="73">
        <v>0</v>
      </c>
      <c r="F12" s="73">
        <v>0</v>
      </c>
    </row>
    <row r="13" spans="1:6" ht="16.5" customHeight="1">
      <c r="A13" s="56" t="s">
        <v>92</v>
      </c>
      <c r="B13" s="92" t="s">
        <v>280</v>
      </c>
      <c r="C13" s="56" t="s">
        <v>8</v>
      </c>
      <c r="D13" s="217">
        <v>282503.1</v>
      </c>
      <c r="E13" s="73">
        <v>0</v>
      </c>
      <c r="F13" s="73">
        <v>0</v>
      </c>
    </row>
    <row r="14" spans="1:6" ht="16.5" customHeight="1">
      <c r="A14" s="56" t="s">
        <v>93</v>
      </c>
      <c r="B14" s="92" t="s">
        <v>277</v>
      </c>
      <c r="C14" s="56" t="s">
        <v>278</v>
      </c>
      <c r="D14" s="217">
        <v>1600000</v>
      </c>
      <c r="E14" s="73">
        <v>0</v>
      </c>
      <c r="F14" s="73">
        <v>0</v>
      </c>
    </row>
    <row r="15" spans="1:6" ht="12.75">
      <c r="A15" s="54" t="s">
        <v>93</v>
      </c>
      <c r="B15" s="41" t="s">
        <v>10</v>
      </c>
      <c r="C15" s="45" t="s">
        <v>42</v>
      </c>
      <c r="D15" s="218">
        <v>132688.85</v>
      </c>
      <c r="E15" s="74">
        <v>500000</v>
      </c>
      <c r="F15" s="74">
        <v>500000</v>
      </c>
    </row>
    <row r="16" spans="1:6" ht="24.75" customHeight="1">
      <c r="A16" s="55" t="s">
        <v>94</v>
      </c>
      <c r="B16" s="85" t="s">
        <v>261</v>
      </c>
      <c r="C16" s="45" t="s">
        <v>41</v>
      </c>
      <c r="D16" s="219">
        <v>2458889</v>
      </c>
      <c r="E16" s="75">
        <v>2568000</v>
      </c>
      <c r="F16" s="75">
        <v>2568000</v>
      </c>
    </row>
    <row r="17" spans="1:6" ht="18.75" customHeight="1">
      <c r="A17" s="55" t="s">
        <v>95</v>
      </c>
      <c r="B17" s="41" t="s">
        <v>197</v>
      </c>
      <c r="C17" s="45" t="s">
        <v>179</v>
      </c>
      <c r="D17" s="220">
        <v>500000</v>
      </c>
      <c r="E17" s="75">
        <v>0</v>
      </c>
      <c r="F17" s="75">
        <v>0</v>
      </c>
    </row>
    <row r="18" spans="1:6" ht="15" customHeight="1">
      <c r="A18" s="55" t="s">
        <v>96</v>
      </c>
      <c r="B18" s="41" t="s">
        <v>198</v>
      </c>
      <c r="C18" s="45" t="s">
        <v>185</v>
      </c>
      <c r="D18" s="220">
        <v>467311.15</v>
      </c>
      <c r="E18" s="75">
        <v>0</v>
      </c>
      <c r="F18" s="75">
        <v>0</v>
      </c>
    </row>
    <row r="19" spans="1:6" ht="21" customHeight="1">
      <c r="A19" s="83" t="s">
        <v>97</v>
      </c>
      <c r="B19" s="40" t="s">
        <v>122</v>
      </c>
      <c r="C19" s="43" t="s">
        <v>118</v>
      </c>
      <c r="D19" s="220">
        <f>D20+D21+D22</f>
        <v>18855355.41</v>
      </c>
      <c r="E19" s="76">
        <f>E20+E22</f>
        <v>5037831</v>
      </c>
      <c r="F19" s="76">
        <f>F20+F22</f>
        <v>5037831</v>
      </c>
    </row>
    <row r="20" spans="1:6" ht="12.75">
      <c r="A20" s="54" t="s">
        <v>98</v>
      </c>
      <c r="B20" s="65" t="s">
        <v>116</v>
      </c>
      <c r="C20" s="46" t="s">
        <v>55</v>
      </c>
      <c r="D20" s="216">
        <v>11730347.41</v>
      </c>
      <c r="E20" s="74">
        <v>4686500</v>
      </c>
      <c r="F20" s="74">
        <v>4680900</v>
      </c>
    </row>
    <row r="21" spans="1:6" ht="12.75">
      <c r="A21" s="54" t="s">
        <v>99</v>
      </c>
      <c r="B21" s="65" t="s">
        <v>207</v>
      </c>
      <c r="C21" s="46" t="s">
        <v>55</v>
      </c>
      <c r="D21" s="216">
        <v>6433930</v>
      </c>
      <c r="E21" s="74"/>
      <c r="F21" s="74"/>
    </row>
    <row r="22" spans="1:6" ht="15.75" customHeight="1">
      <c r="A22" s="56" t="s">
        <v>100</v>
      </c>
      <c r="B22" s="5" t="s">
        <v>199</v>
      </c>
      <c r="C22" s="46" t="s">
        <v>24</v>
      </c>
      <c r="D22" s="221">
        <v>691078</v>
      </c>
      <c r="E22" s="72">
        <v>351331</v>
      </c>
      <c r="F22" s="72">
        <v>356931</v>
      </c>
    </row>
    <row r="23" spans="1:6" ht="18.75" customHeight="1">
      <c r="A23" s="51" t="s">
        <v>101</v>
      </c>
      <c r="B23" s="61" t="s">
        <v>65</v>
      </c>
      <c r="C23" s="68" t="s">
        <v>29</v>
      </c>
      <c r="D23" s="222">
        <f>D24+D25</f>
        <v>16827503</v>
      </c>
      <c r="E23" s="77">
        <f>E24+E25</f>
        <v>17338595.65</v>
      </c>
      <c r="F23" s="77">
        <f>F24+F25</f>
        <v>16167040.3</v>
      </c>
    </row>
    <row r="24" spans="1:6" ht="17.25" customHeight="1">
      <c r="A24" s="56" t="s">
        <v>208</v>
      </c>
      <c r="B24" s="66" t="s">
        <v>117</v>
      </c>
      <c r="C24" s="62" t="s">
        <v>16</v>
      </c>
      <c r="D24" s="223">
        <v>12064736</v>
      </c>
      <c r="E24" s="78">
        <v>14338595.65</v>
      </c>
      <c r="F24" s="78">
        <v>13167040.3</v>
      </c>
    </row>
    <row r="25" spans="1:6" ht="15.75" customHeight="1">
      <c r="A25" s="56" t="s">
        <v>209</v>
      </c>
      <c r="B25" s="67" t="s">
        <v>200</v>
      </c>
      <c r="C25" s="45" t="s">
        <v>110</v>
      </c>
      <c r="D25" s="216">
        <v>4762767</v>
      </c>
      <c r="E25" s="72">
        <v>3000000</v>
      </c>
      <c r="F25" s="72">
        <v>3000000</v>
      </c>
    </row>
    <row r="26" spans="1:6" ht="19.5" customHeight="1">
      <c r="A26" s="59" t="s">
        <v>102</v>
      </c>
      <c r="B26" s="60" t="s">
        <v>123</v>
      </c>
      <c r="C26" s="69" t="s">
        <v>119</v>
      </c>
      <c r="D26" s="224">
        <v>15314182.63</v>
      </c>
      <c r="E26" s="79">
        <f>E27</f>
        <v>13229995</v>
      </c>
      <c r="F26" s="79">
        <f>F27</f>
        <v>13229995</v>
      </c>
    </row>
    <row r="27" spans="1:6" ht="21.75" customHeight="1">
      <c r="A27" s="58" t="s">
        <v>103</v>
      </c>
      <c r="B27" s="85" t="s">
        <v>204</v>
      </c>
      <c r="C27" s="58" t="s">
        <v>11</v>
      </c>
      <c r="D27" s="225">
        <v>15314182.63</v>
      </c>
      <c r="E27" s="73">
        <v>13229995</v>
      </c>
      <c r="F27" s="73">
        <v>13229995</v>
      </c>
    </row>
    <row r="28" spans="1:6" ht="12.75">
      <c r="A28" s="63" t="s">
        <v>104</v>
      </c>
      <c r="B28" s="33" t="s">
        <v>124</v>
      </c>
      <c r="C28" s="63">
        <v>1000</v>
      </c>
      <c r="D28" s="226">
        <f>D29+D31</f>
        <v>294068.49</v>
      </c>
      <c r="E28" s="80"/>
      <c r="F28" s="80"/>
    </row>
    <row r="29" spans="1:6" ht="12.75">
      <c r="A29" s="63" t="s">
        <v>210</v>
      </c>
      <c r="B29" s="93" t="s">
        <v>235</v>
      </c>
      <c r="C29" s="63" t="s">
        <v>236</v>
      </c>
      <c r="D29" s="226">
        <v>210000</v>
      </c>
      <c r="E29" s="80"/>
      <c r="F29" s="80"/>
    </row>
    <row r="30" spans="1:6" ht="12.75">
      <c r="A30" s="63" t="s">
        <v>211</v>
      </c>
      <c r="B30" s="33" t="s">
        <v>127</v>
      </c>
      <c r="C30" s="63" t="s">
        <v>114</v>
      </c>
      <c r="D30" s="226"/>
      <c r="E30" s="80"/>
      <c r="F30" s="80"/>
    </row>
    <row r="31" spans="1:6" ht="12.75">
      <c r="A31" s="63" t="s">
        <v>212</v>
      </c>
      <c r="B31" s="93" t="s">
        <v>239</v>
      </c>
      <c r="C31" s="63" t="s">
        <v>114</v>
      </c>
      <c r="D31" s="226">
        <v>84068.49</v>
      </c>
      <c r="E31" s="80"/>
      <c r="F31" s="80"/>
    </row>
    <row r="32" spans="1:6" ht="15.75">
      <c r="A32" s="44" t="s">
        <v>234</v>
      </c>
      <c r="B32" s="42" t="s">
        <v>125</v>
      </c>
      <c r="C32" s="70" t="s">
        <v>71</v>
      </c>
      <c r="D32" s="227">
        <f>D33+D34+D35</f>
        <v>10313700</v>
      </c>
      <c r="E32" s="81">
        <f>E33+E34+E35</f>
        <v>10270000</v>
      </c>
      <c r="F32" s="81">
        <f>F33+F34+F35</f>
        <v>10270000</v>
      </c>
    </row>
    <row r="33" spans="1:6" ht="21.75" customHeight="1">
      <c r="A33" s="44" t="s">
        <v>240</v>
      </c>
      <c r="B33" s="85" t="s">
        <v>201</v>
      </c>
      <c r="C33" s="46" t="s">
        <v>40</v>
      </c>
      <c r="D33" s="228">
        <v>8968700</v>
      </c>
      <c r="E33" s="82">
        <v>8970000</v>
      </c>
      <c r="F33" s="82">
        <v>8970000</v>
      </c>
    </row>
    <row r="34" spans="1:6" ht="26.25" customHeight="1">
      <c r="A34" s="44" t="s">
        <v>241</v>
      </c>
      <c r="B34" s="85" t="s">
        <v>203</v>
      </c>
      <c r="C34" s="46" t="s">
        <v>40</v>
      </c>
      <c r="D34" s="228">
        <v>845000</v>
      </c>
      <c r="E34" s="82">
        <v>800000</v>
      </c>
      <c r="F34" s="82">
        <v>800000</v>
      </c>
    </row>
    <row r="35" spans="1:6" ht="12.75">
      <c r="A35" s="46" t="s">
        <v>242</v>
      </c>
      <c r="B35" s="5" t="s">
        <v>205</v>
      </c>
      <c r="C35" s="46" t="s">
        <v>40</v>
      </c>
      <c r="D35" s="228">
        <v>500000</v>
      </c>
      <c r="E35" s="82">
        <v>500000</v>
      </c>
      <c r="F35" s="82">
        <v>500000</v>
      </c>
    </row>
    <row r="36" spans="1:6" ht="12.75">
      <c r="A36" s="46" t="s">
        <v>243</v>
      </c>
      <c r="B36" s="31" t="s">
        <v>251</v>
      </c>
      <c r="C36" s="44"/>
      <c r="D36" s="227"/>
      <c r="E36" s="81">
        <v>1578250.35</v>
      </c>
      <c r="F36" s="81">
        <v>3177905.7</v>
      </c>
    </row>
    <row r="37" spans="1:6" ht="12.75">
      <c r="A37" s="44" t="s">
        <v>244</v>
      </c>
      <c r="B37" s="31" t="s">
        <v>128</v>
      </c>
      <c r="C37" s="27"/>
      <c r="D37" s="81">
        <f>D32+D31+D26+D23+D19+D18+D17+D16+D15+D14+D13+D12+D11+D10+D9+D29</f>
        <v>79477667.63</v>
      </c>
      <c r="E37" s="81">
        <f>SUM(E8+E19+E23+E26+E28+E32+E36)</f>
        <v>63130014</v>
      </c>
      <c r="F37" s="81">
        <f>SUM(F8+F19+F23+F26+F28+F32+F36)</f>
        <v>63558114</v>
      </c>
    </row>
    <row r="38" spans="1:6" ht="15">
      <c r="A38" s="3"/>
      <c r="B38" s="6"/>
      <c r="C38" s="3"/>
      <c r="D38" s="3"/>
      <c r="E38" s="3"/>
      <c r="F38" s="3"/>
    </row>
    <row r="39" spans="1:4" ht="15">
      <c r="A39" s="3"/>
      <c r="B39" s="6"/>
      <c r="C39" s="3"/>
      <c r="D39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2015-10-02T03:33:44Z</cp:lastPrinted>
  <dcterms:created xsi:type="dcterms:W3CDTF">1996-10-08T23:32:33Z</dcterms:created>
  <dcterms:modified xsi:type="dcterms:W3CDTF">2015-11-10T02:24:40Z</dcterms:modified>
  <cp:category/>
  <cp:version/>
  <cp:contentType/>
  <cp:contentStatus/>
</cp:coreProperties>
</file>